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d.docs.live.net/cff74df27ab35d06/デスクトップ/卓球協会/東北ラージ/R7福島大会/R7要項・申込書/"/>
    </mc:Choice>
  </mc:AlternateContent>
  <xr:revisionPtr revIDLastSave="7" documentId="13_ncr:1_{E6D5E584-14DD-44D4-887A-2E23C385E9F5}" xr6:coauthVersionLast="47" xr6:coauthVersionMax="47" xr10:uidLastSave="{850066F6-47D3-4078-884A-2FF8723C7F4D}"/>
  <bookViews>
    <workbookView xWindow="20" yWindow="20" windowWidth="19180" windowHeight="11260" tabRatio="733" activeTab="1"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s>
  <definedNames>
    <definedName name="_xlnm.Print_Area" localSheetId="0">'1　参加申込書 (記入例)'!$A$1:$Y$58,'1　参加申込書 (記入例)'!$A$60:$Y$100</definedName>
    <definedName name="_xlnm.Print_Area" localSheetId="1">'1参加申込書'!$A$1:$Y$57,'1参加申込書'!$A$59:$Y$99</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5" l="1"/>
  <c r="K9" i="15"/>
  <c r="K8" i="15"/>
  <c r="H17" i="15"/>
  <c r="I18" i="15" s="1"/>
  <c r="G17" i="15"/>
  <c r="E3" i="5"/>
  <c r="G2" i="7"/>
  <c r="K56" i="15" l="1"/>
  <c r="I56" i="15"/>
  <c r="S99" i="15"/>
  <c r="M99" i="15"/>
  <c r="G99" i="15"/>
  <c r="E98" i="19"/>
  <c r="E96" i="19"/>
  <c r="E94" i="19"/>
  <c r="E92" i="19"/>
  <c r="E90" i="19"/>
  <c r="E88" i="19"/>
  <c r="E86" i="19"/>
  <c r="E84" i="19"/>
  <c r="E82" i="19"/>
  <c r="E80" i="19"/>
  <c r="E78" i="19"/>
  <c r="E76" i="19"/>
  <c r="E74" i="19"/>
  <c r="E72" i="19"/>
  <c r="E70" i="19"/>
  <c r="E68" i="19"/>
  <c r="I13" i="8"/>
  <c r="I14" i="8" s="1"/>
  <c r="E97" i="15"/>
  <c r="E95" i="15"/>
  <c r="E93" i="15"/>
  <c r="E91" i="15"/>
  <c r="E89" i="15"/>
  <c r="E87" i="15"/>
  <c r="E85" i="15"/>
  <c r="E83" i="15"/>
  <c r="E81" i="15"/>
  <c r="E79" i="15"/>
  <c r="E77" i="15"/>
  <c r="E75" i="15"/>
  <c r="E73" i="15"/>
  <c r="E71" i="15"/>
  <c r="E69" i="15"/>
  <c r="E67" i="15"/>
  <c r="E55" i="15"/>
  <c r="E53" i="15"/>
  <c r="E51" i="15"/>
  <c r="E49" i="15"/>
  <c r="E47" i="15"/>
  <c r="E45" i="15"/>
  <c r="E43" i="15"/>
  <c r="E41" i="15"/>
  <c r="E39" i="15"/>
  <c r="E37" i="15"/>
  <c r="E35" i="15"/>
  <c r="E33" i="15"/>
  <c r="E31" i="15"/>
  <c r="E29" i="15"/>
  <c r="E27" i="15"/>
  <c r="E25" i="15"/>
  <c r="E23" i="15"/>
  <c r="E56" i="19"/>
  <c r="E54" i="19"/>
  <c r="E52" i="19"/>
  <c r="E50" i="19"/>
  <c r="E48" i="19"/>
  <c r="E46" i="19"/>
  <c r="E44" i="19"/>
  <c r="E42" i="19"/>
  <c r="E40" i="19"/>
  <c r="E38" i="19"/>
  <c r="E36" i="19"/>
  <c r="E34" i="19"/>
  <c r="E32" i="19"/>
  <c r="E30" i="19"/>
  <c r="E28" i="19"/>
  <c r="E26" i="19"/>
  <c r="B28" i="15"/>
  <c r="B26" i="15"/>
  <c r="N63" i="15" l="1"/>
  <c r="C63" i="15"/>
  <c r="G61" i="15"/>
  <c r="C62" i="15"/>
  <c r="N60" i="15"/>
  <c r="E60" i="15"/>
  <c r="N64" i="19"/>
  <c r="C64" i="19"/>
  <c r="C63" i="19"/>
  <c r="G62" i="19"/>
  <c r="N61" i="19"/>
  <c r="E61" i="19"/>
  <c r="B32" i="15"/>
  <c r="B24" i="15"/>
  <c r="B30" i="15"/>
  <c r="B34" i="15"/>
  <c r="Y98" i="15" l="1"/>
  <c r="X98" i="15"/>
  <c r="X16" i="15" s="1"/>
  <c r="W98" i="15"/>
  <c r="W16" i="15" s="1"/>
  <c r="V98" i="15"/>
  <c r="V16" i="15" s="1"/>
  <c r="U98" i="15"/>
  <c r="U16" i="15" s="1"/>
  <c r="T98" i="15"/>
  <c r="T16" i="15" s="1"/>
  <c r="S98" i="15"/>
  <c r="S16" i="15" s="1"/>
  <c r="R98" i="15"/>
  <c r="R16" i="15" s="1"/>
  <c r="Q98" i="15"/>
  <c r="Q16" i="15" s="1"/>
  <c r="P98" i="15"/>
  <c r="P16" i="15" s="1"/>
  <c r="O98" i="15"/>
  <c r="O16" i="15" s="1"/>
  <c r="N98" i="15"/>
  <c r="N16" i="15" s="1"/>
  <c r="M98" i="15"/>
  <c r="M16" i="15" s="1"/>
  <c r="L98" i="15"/>
  <c r="L16" i="15" s="1"/>
  <c r="K98" i="15"/>
  <c r="K16" i="15" s="1"/>
  <c r="J98" i="15"/>
  <c r="J16" i="15" s="1"/>
  <c r="I98" i="15"/>
  <c r="I16" i="15" s="1"/>
  <c r="H98" i="15"/>
  <c r="H16" i="15" s="1"/>
  <c r="G98" i="15"/>
  <c r="G37" i="7"/>
  <c r="G29" i="7"/>
  <c r="Y56" i="15"/>
  <c r="Y15" i="15" s="1"/>
  <c r="X56" i="15"/>
  <c r="X15" i="15" s="1"/>
  <c r="W56" i="15"/>
  <c r="W15" i="15" s="1"/>
  <c r="V56" i="15"/>
  <c r="V15" i="15" s="1"/>
  <c r="U56" i="15"/>
  <c r="U15" i="15" s="1"/>
  <c r="T56" i="15"/>
  <c r="T15" i="15" s="1"/>
  <c r="S56" i="15"/>
  <c r="R56" i="15"/>
  <c r="R15" i="15" s="1"/>
  <c r="Q56" i="15"/>
  <c r="Q15" i="15" s="1"/>
  <c r="P56" i="15"/>
  <c r="P15" i="15" s="1"/>
  <c r="P17" i="15" s="1"/>
  <c r="O56" i="15"/>
  <c r="O15" i="15" s="1"/>
  <c r="N56" i="15"/>
  <c r="N15" i="15" s="1"/>
  <c r="M56" i="15"/>
  <c r="L56" i="15"/>
  <c r="L15" i="15" s="1"/>
  <c r="K15" i="15"/>
  <c r="J56" i="15"/>
  <c r="J15" i="15" s="1"/>
  <c r="H56" i="15"/>
  <c r="H15" i="15" s="1"/>
  <c r="G56" i="15"/>
  <c r="G15" i="15" s="1"/>
  <c r="I15" i="15"/>
  <c r="F17" i="5"/>
  <c r="F14" i="5"/>
  <c r="G13" i="7"/>
  <c r="G14" i="8"/>
  <c r="G13" i="8"/>
  <c r="F13" i="7"/>
  <c r="F15" i="7"/>
  <c r="M13" i="5"/>
  <c r="F14" i="8"/>
  <c r="F13" i="8"/>
  <c r="D3" i="8"/>
  <c r="F3" i="7"/>
  <c r="Y16"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8"/>
  <c r="F2" i="7"/>
  <c r="F2" i="8" s="1"/>
  <c r="T7" i="15"/>
  <c r="AA55" i="15"/>
  <c r="AA67" i="15" s="1"/>
  <c r="AA69" i="15" s="1"/>
  <c r="AA71" i="15" s="1"/>
  <c r="AA73" i="15" s="1"/>
  <c r="AA75" i="15" s="1"/>
  <c r="AA77" i="15" s="1"/>
  <c r="AA79" i="15" s="1"/>
  <c r="AA81" i="15" s="1"/>
  <c r="AA83" i="15" s="1"/>
  <c r="AA85" i="15" s="1"/>
  <c r="AA87" i="15" s="1"/>
  <c r="AA89" i="15" s="1"/>
  <c r="AA91" i="15" s="1"/>
  <c r="AA93" i="15" s="1"/>
  <c r="AA95" i="15" s="1"/>
  <c r="AA97" i="15" s="1"/>
  <c r="AA25" i="15"/>
  <c r="AA27" i="15" s="1"/>
  <c r="AA29" i="15" s="1"/>
  <c r="AA31" i="15" s="1"/>
  <c r="AA33" i="15" s="1"/>
  <c r="AA35" i="15" s="1"/>
  <c r="AA37" i="15" s="1"/>
  <c r="AA39" i="15" s="1"/>
  <c r="AA41" i="15" s="1"/>
  <c r="AA43" i="15" s="1"/>
  <c r="AA45" i="15" s="1"/>
  <c r="AA47" i="15" s="1"/>
  <c r="AA49" i="15" s="1"/>
  <c r="AA51" i="15" s="1"/>
  <c r="AA53" i="15" s="1"/>
  <c r="G24" i="8"/>
  <c r="Y99" i="19"/>
  <c r="Y16" i="19" s="1"/>
  <c r="X99" i="19"/>
  <c r="X16" i="19" s="1"/>
  <c r="W99" i="19"/>
  <c r="W16" i="19" s="1"/>
  <c r="V99" i="19"/>
  <c r="V16" i="19" s="1"/>
  <c r="U99" i="19"/>
  <c r="U16" i="19" s="1"/>
  <c r="T99" i="19"/>
  <c r="T16" i="19" s="1"/>
  <c r="S99" i="19"/>
  <c r="S16" i="19" s="1"/>
  <c r="R99" i="19"/>
  <c r="R16" i="19" s="1"/>
  <c r="Q99" i="19"/>
  <c r="Q16" i="19" s="1"/>
  <c r="P99" i="19"/>
  <c r="P16" i="19" s="1"/>
  <c r="O99" i="19"/>
  <c r="N99" i="19"/>
  <c r="N16" i="19" s="1"/>
  <c r="M99" i="19"/>
  <c r="M16" i="19" s="1"/>
  <c r="L99" i="19"/>
  <c r="L16" i="19" s="1"/>
  <c r="K99" i="19"/>
  <c r="K16" i="19" s="1"/>
  <c r="J99" i="19"/>
  <c r="J16" i="19" s="1"/>
  <c r="I99" i="19"/>
  <c r="I16" i="19" s="1"/>
  <c r="H99" i="19"/>
  <c r="H16" i="19" s="1"/>
  <c r="G99" i="19"/>
  <c r="Y57" i="19"/>
  <c r="Y15" i="19" s="1"/>
  <c r="X57" i="19"/>
  <c r="X15" i="19" s="1"/>
  <c r="W57" i="19"/>
  <c r="W15" i="19" s="1"/>
  <c r="V57" i="19"/>
  <c r="V15" i="19" s="1"/>
  <c r="U57" i="19"/>
  <c r="U15" i="19" s="1"/>
  <c r="T57" i="19"/>
  <c r="T15" i="19" s="1"/>
  <c r="S57" i="19"/>
  <c r="S15" i="19" s="1"/>
  <c r="S17" i="19" s="1"/>
  <c r="R57" i="19"/>
  <c r="R15" i="19" s="1"/>
  <c r="Q57" i="19"/>
  <c r="Q15" i="19" s="1"/>
  <c r="P57" i="19"/>
  <c r="P15" i="19" s="1"/>
  <c r="O57" i="19"/>
  <c r="O15" i="19" s="1"/>
  <c r="N57" i="19"/>
  <c r="N15" i="19" s="1"/>
  <c r="M57" i="19"/>
  <c r="M15" i="19" s="1"/>
  <c r="L57" i="19"/>
  <c r="L15" i="19" s="1"/>
  <c r="K57" i="19"/>
  <c r="K15" i="19" s="1"/>
  <c r="J57" i="19"/>
  <c r="J15" i="19" s="1"/>
  <c r="I57" i="19"/>
  <c r="I15" i="19" s="1"/>
  <c r="H57" i="19"/>
  <c r="H15" i="19" s="1"/>
  <c r="G57" i="19"/>
  <c r="G15"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38" i="15"/>
  <c r="B92" i="15"/>
  <c r="B77" i="19"/>
  <c r="B97" i="19"/>
  <c r="B85" i="19"/>
  <c r="B86" i="15"/>
  <c r="B51" i="19"/>
  <c r="B36" i="15"/>
  <c r="B27" i="19"/>
  <c r="B83" i="19"/>
  <c r="B95" i="19"/>
  <c r="B88" i="15"/>
  <c r="B25" i="19"/>
  <c r="B44" i="15"/>
  <c r="B94" i="15"/>
  <c r="B33" i="19"/>
  <c r="B90" i="15"/>
  <c r="B66" i="15"/>
  <c r="B96" i="15"/>
  <c r="B79" i="19"/>
  <c r="B71" i="19"/>
  <c r="B84" i="15"/>
  <c r="B22" i="15"/>
  <c r="B41" i="19"/>
  <c r="B40" i="15"/>
  <c r="B39" i="19"/>
  <c r="B47" i="19"/>
  <c r="B45" i="19"/>
  <c r="B70" i="15"/>
  <c r="B46" i="15"/>
  <c r="B69" i="19"/>
  <c r="B55" i="19"/>
  <c r="B31" i="19"/>
  <c r="B78" i="15"/>
  <c r="B43" i="19"/>
  <c r="B49" i="19"/>
  <c r="B29" i="19"/>
  <c r="B80" i="15"/>
  <c r="B93" i="19"/>
  <c r="B72" i="15"/>
  <c r="B48" i="15"/>
  <c r="B76" i="15"/>
  <c r="B53" i="19"/>
  <c r="B35" i="19"/>
  <c r="B75" i="19"/>
  <c r="B42" i="15"/>
  <c r="B91" i="19"/>
  <c r="B81" i="19"/>
  <c r="B54" i="15"/>
  <c r="B74" i="15"/>
  <c r="B68" i="15"/>
  <c r="B67" i="19"/>
  <c r="B52" i="15"/>
  <c r="B50" i="15"/>
  <c r="B87" i="19"/>
  <c r="B37" i="19"/>
  <c r="B82" i="15"/>
  <c r="B89" i="19"/>
  <c r="J17" i="19" l="1"/>
  <c r="L17" i="19"/>
  <c r="N17" i="19"/>
  <c r="X17" i="19"/>
  <c r="R17" i="19"/>
  <c r="G100" i="19"/>
  <c r="V17" i="19"/>
  <c r="I17" i="19"/>
  <c r="M100" i="19"/>
  <c r="U17" i="19"/>
  <c r="Y17" i="19"/>
  <c r="Q17" i="15"/>
  <c r="H43" i="8"/>
  <c r="H41" i="8"/>
  <c r="H37" i="8"/>
  <c r="H35" i="8"/>
  <c r="H29" i="8"/>
  <c r="H21" i="8"/>
  <c r="H23" i="8"/>
  <c r="H25" i="8"/>
  <c r="G15" i="8"/>
  <c r="M17" i="19"/>
  <c r="Q17" i="19"/>
  <c r="K17" i="19"/>
  <c r="W17" i="19"/>
  <c r="H17" i="19"/>
  <c r="P17" i="19"/>
  <c r="T17" i="19"/>
  <c r="G16" i="19"/>
  <c r="G17" i="19" s="1"/>
  <c r="O16" i="19"/>
  <c r="O17" i="19" s="1"/>
  <c r="S100" i="19"/>
  <c r="F19" i="5"/>
  <c r="G25" i="7"/>
  <c r="G17" i="8"/>
  <c r="H17" i="8" s="1"/>
  <c r="O17" i="15"/>
  <c r="V17" i="15"/>
  <c r="G16" i="15"/>
  <c r="Y17" i="15"/>
  <c r="U17" i="15"/>
  <c r="X17" i="15"/>
  <c r="T17" i="15"/>
  <c r="J17" i="15"/>
  <c r="W17" i="15"/>
  <c r="I17" i="15"/>
  <c r="K17" i="15"/>
  <c r="N17" i="15"/>
  <c r="L17" i="15"/>
  <c r="R17" i="15"/>
  <c r="G16" i="8"/>
  <c r="H15" i="8" s="1"/>
  <c r="M57" i="15"/>
  <c r="G17" i="7"/>
  <c r="H13" i="8"/>
  <c r="G57" i="15"/>
  <c r="S57" i="15"/>
  <c r="G15" i="7"/>
  <c r="F13" i="5"/>
  <c r="S15" i="15"/>
  <c r="S17" i="15" s="1"/>
  <c r="M15" i="15"/>
  <c r="M17" i="15" s="1"/>
  <c r="M58" i="19"/>
  <c r="S58" i="19"/>
  <c r="G58" i="19"/>
  <c r="I18" i="19" l="1"/>
  <c r="H8" i="19" s="1"/>
  <c r="R8" i="19" s="1"/>
  <c r="U18" i="19"/>
  <c r="H10" i="19" s="1"/>
  <c r="R10" i="19" s="1"/>
  <c r="O18" i="19"/>
  <c r="H9" i="19" s="1"/>
  <c r="R9" i="19" s="1"/>
  <c r="U18" i="15"/>
  <c r="T8" i="15"/>
  <c r="O18" i="15"/>
  <c r="T9" i="15" s="1"/>
  <c r="T10" i="15" l="1"/>
  <c r="T11" i="15" s="1"/>
  <c r="R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最初に県名を選択すること
黄色マーカのみ記入すること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最初に県名を選択すること
黄色のみ記入すること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<sst xmlns="http://schemas.openxmlformats.org/spreadsheetml/2006/main" count="452" uniqueCount="144">
  <si>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</si>
  <si>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</si>
  <si>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</si>
  <si>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</si>
  <si>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</si>
  <si>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</si>
  <si>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</si>
  <si>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</si>
  <si>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</si>
  <si>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</si>
  <si>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</si>
  <si>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</si>
  <si>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</si>
  <si>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</si>
  <si>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</si>
  <si>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</si>
  <si>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</si>
  <si>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</si>
  <si>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</si>
  <si>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</si>
  <si>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</si>
  <si>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</si>
  <si>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</si>
  <si>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</si>
  <si>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</si>
  <si>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</si>
  <si>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</si>
  <si>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</si>
  <si>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</si>
  <si>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</si>
  <si>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</si>
  <si>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</si>
  <si>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</si>
  <si>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</si>
  <si>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</si>
  <si>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</si>
  <si>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</si>
  <si>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</si>
  <si>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</si>
  <si>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</si>
  <si>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</si>
  <si>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</si>
  <si>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</si>
  <si>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</si>
  <si>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</si>
  <si>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</si>
  <si>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</si>
  <si>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</si>
  <si>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</si>
  <si>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</si>
  <si>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</si>
  <si>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</si>
  <si>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</si>
  <si>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</si>
  <si>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</si>
  <si>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</si>
  <si>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</si>
  <si>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</si>
  <si>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</si>
  <si>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</si>
  <si>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</si>
  <si>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</si>
  <si>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</si>
  <si>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</si>
  <si>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</si>
  <si>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</si>
  <si>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</si>
  <si>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</si>
  <si>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</si>
  <si>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</si>
  <si>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</si>
  <si>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</si>
  <si>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</si>
  <si>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</si>
  <si>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</si>
  <si>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</si>
  <si>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</si>
  <si>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</si>
  <si>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</si>
  <si>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</si>
  <si>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</si>
  <si>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</si>
  <si>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</si>
  <si>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</si>
  <si>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</si>
  <si>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</si>
  <si>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</si>
  <si>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</si>
  <si>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</si>
  <si>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</si>
  <si>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</si>
  <si>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</si>
  <si>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</si>
  <si>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</si>
  <si>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</si>
  <si>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</si>
  <si>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</si>
  <si>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</si>
  <si>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</si>
  <si>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</si>
  <si>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</si>
  <si>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</si>
  <si>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</si>
  <si>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</si>
  <si>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</si>
  <si>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</si>
  <si>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</si>
  <si>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</si>
  <si>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</si>
  <si>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</si>
  <si>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</si>
  <si>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</si>
  <si>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</si>
  <si>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</si>
  <si>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</si>
  <si>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</si>
  <si>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</si>
  <si>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例</t>
    <rPh sb="0" eb="1">
      <t>レイ</t>
    </rPh>
    <phoneticPr fontId="3"/>
  </si>
  <si>
    <t>女</t>
  </si>
  <si>
    <t>090－0000－0000</t>
    <phoneticPr fontId="3"/>
  </si>
  <si>
    <t>集 計 表</t>
    <rPh sb="0" eb="1">
      <t>シュウ</t>
    </rPh>
    <rPh sb="2" eb="3">
      <t>ケイ</t>
    </rPh>
    <rPh sb="4" eb="5">
      <t>ヒョウ</t>
    </rPh>
    <phoneticPr fontId="3"/>
  </si>
  <si>
    <t>R5</t>
    <phoneticPr fontId="3"/>
  </si>
  <si>
    <t>福　島</t>
  </si>
  <si>
    <t>福島桃太郎</t>
    <rPh sb="0" eb="2">
      <t>フクシマ</t>
    </rPh>
    <rPh sb="2" eb="3">
      <t>モモ</t>
    </rPh>
    <rPh sb="3" eb="5">
      <t>タロウ</t>
    </rPh>
    <phoneticPr fontId="3"/>
  </si>
  <si>
    <t>福島　太郎</t>
    <rPh sb="0" eb="2">
      <t>フクシマ</t>
    </rPh>
    <rPh sb="3" eb="5">
      <t>タロウ</t>
    </rPh>
    <phoneticPr fontId="3"/>
  </si>
  <si>
    <t>福島　次郎</t>
    <rPh sb="0" eb="2">
      <t>フクシマ</t>
    </rPh>
    <rPh sb="3" eb="5">
      <t>ジロウ</t>
    </rPh>
    <phoneticPr fontId="3"/>
  </si>
  <si>
    <t>福島　三郎</t>
    <rPh sb="0" eb="2">
      <t>フクシマ</t>
    </rPh>
    <rPh sb="3" eb="5">
      <t>サブロウ</t>
    </rPh>
    <phoneticPr fontId="3"/>
  </si>
  <si>
    <t>福島　花子</t>
    <rPh sb="0" eb="2">
      <t>フクシマ</t>
    </rPh>
    <rPh sb="3" eb="5">
      <t>ハナコ</t>
    </rPh>
    <phoneticPr fontId="3"/>
  </si>
  <si>
    <t>福島　洋子</t>
    <rPh sb="0" eb="2">
      <t>フクシマ</t>
    </rPh>
    <rPh sb="3" eb="5">
      <t>ヨウコ</t>
    </rPh>
    <phoneticPr fontId="3"/>
  </si>
  <si>
    <t>福島菜々子</t>
    <rPh sb="0" eb="2">
      <t>フクシマ</t>
    </rPh>
    <rPh sb="2" eb="5">
      <t>ナナコ</t>
    </rPh>
    <phoneticPr fontId="3"/>
  </si>
  <si>
    <t>R6</t>
  </si>
  <si>
    <t>R6</t>
    <phoneticPr fontId="3"/>
  </si>
  <si>
    <t>R5</t>
  </si>
  <si>
    <t>チームももたろう</t>
    <phoneticPr fontId="3"/>
  </si>
  <si>
    <t>第33回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</si>
  <si>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第33回　東北ラージボール卓球大会　参加申込書(1-1)</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</si>
  <si>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参加申込書(1-2)</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</si>
  <si>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団体戦参加申込書（2）</t>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</si>
  <si>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t>令和7年7 月１日</t>
    <rPh sb="0" eb="2">
      <t>レイワ</t>
    </rPh>
    <rPh sb="3" eb="4">
      <t>ネン</t>
    </rPh>
    <rPh sb="6" eb="7">
      <t>ガツ</t>
    </rPh>
    <rPh sb="8" eb="9">
      <t>ニチ</t>
    </rPh>
    <phoneticPr fontId="3"/>
  </si>
  <si>
    <t>（火）　必着</t>
    <rPh sb="1" eb="2">
      <t>カ</t>
    </rPh>
    <rPh sb="4" eb="6">
      <t>ヒッチャク</t>
    </rPh>
    <phoneticPr fontId="3"/>
  </si>
  <si>
    <t>第33回　東北ラージボール卓球大会　シングルス参加申込書（3）</t>
    <rPh sb="0" eb="1">
      <t>ダイ</t>
    </rPh>
    <rPh sb="3" eb="4">
      <t>カイ</t>
    </rPh>
    <rPh sb="5" eb="7">
      <t>トウホク</t>
    </rPh>
    <rPh sb="13" eb="15">
      <t>タッキュウ</t>
    </rPh>
    <rPh sb="15" eb="17">
      <t>タイカイ</t>
    </rPh>
    <rPh sb="23" eb="25">
      <t>サンカ</t>
    </rPh>
    <rPh sb="25" eb="28">
      <t>モウシコミショ</t>
    </rPh>
    <phoneticPr fontId="3"/>
  </si>
  <si>
    <t>第33回　東北ラージボール卓球大会　ダブルス参加申込書（4）</t>
    <rPh sb="0" eb="1">
      <t>ダイ</t>
    </rPh>
    <rPh sb="3" eb="4">
      <t>カイ</t>
    </rPh>
    <rPh sb="5" eb="7">
      <t>トウホク</t>
    </rPh>
    <rPh sb="13" eb="15">
      <t>タッキュウ</t>
    </rPh>
    <rPh sb="15" eb="17">
      <t>タイカイ</t>
    </rPh>
    <rPh sb="22" eb="24">
      <t>サンカ</t>
    </rPh>
    <rPh sb="24" eb="27">
      <t>モウシコミショ</t>
    </rPh>
    <phoneticPr fontId="3"/>
  </si>
  <si>
    <t>第33回　東北ラージボール卓球大会　参加申込書(1-1)【例】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</si>
  <si>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宮　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</si>
</sst>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
      <sz val="22"/>
      <color rgb="FF0000FF"/>
      <name val="ＭＳ ゴシック"/>
      <family val="3"/>
      <charset val="128"/>
    </font>
    <font>
      <sz val="20"/>
      <color rgb="FF0000FF"/>
      <name val="ＭＳ ゴシック"/>
      <family val="3"/>
      <charset val="128"/>
    </font>
    <font>
      <sz val="18"/>
      <color rgb="FF0000FF"/>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rgb="FFFF7C80"/>
        <bgColor indexed="64"/>
      </patternFill>
    </fill>
    <fill>
      <patternFill patternType="solid">
        <fgColor theme="0"/>
        <bgColor indexed="64"/>
      </patternFill>
    </fill>
  </fills>
  <borders count="12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7" fillId="0" borderId="14" xfId="0" applyFont="1" applyBorder="1" applyAlignment="1">
      <alignment horizontal="center" vertical="center"/>
    </xf>
    <xf numFmtId="0" fontId="28" fillId="0" borderId="14" xfId="0" applyFont="1" applyBorder="1" applyAlignment="1">
      <alignment horizontal="center" vertical="center" wrapText="1"/>
    </xf>
    <xf numFmtId="31" fontId="28"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8" fillId="0" borderId="1"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8" fillId="0" borderId="2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28" fillId="0" borderId="14" xfId="0" applyNumberFormat="1" applyFont="1" applyBorder="1" applyAlignment="1">
      <alignment horizontal="center" vertical="center"/>
    </xf>
    <xf numFmtId="0" fontId="26" fillId="0" borderId="39"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5" xfId="0" applyFont="1" applyBorder="1" applyAlignment="1">
      <alignment horizontal="center"/>
    </xf>
    <xf numFmtId="0" fontId="2" fillId="0" borderId="46" xfId="0" applyFont="1" applyBorder="1" applyAlignment="1">
      <alignment horizontal="center" vertical="center" shrinkToFit="1"/>
    </xf>
    <xf numFmtId="0" fontId="28" fillId="0" borderId="47" xfId="0" applyFont="1" applyBorder="1">
      <alignment vertical="center"/>
    </xf>
    <xf numFmtId="0" fontId="19" fillId="0" borderId="48" xfId="0" applyFont="1" applyBorder="1" applyAlignment="1">
      <alignment horizontal="center" vertical="center"/>
    </xf>
    <xf numFmtId="57" fontId="19" fillId="0" borderId="48" xfId="0" applyNumberFormat="1" applyFont="1" applyBorder="1" applyAlignment="1">
      <alignment horizontal="center" vertical="center"/>
    </xf>
    <xf numFmtId="0" fontId="33"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horizontal="center" vertical="center" shrinkToFit="1"/>
    </xf>
    <xf numFmtId="0" fontId="2" fillId="0" borderId="52" xfId="0" applyFont="1" applyBorder="1" applyAlignment="1">
      <alignment vertical="center" shrinkToFit="1"/>
    </xf>
    <xf numFmtId="0" fontId="33" fillId="0" borderId="55" xfId="0" applyFont="1" applyBorder="1" applyAlignment="1">
      <alignment horizontal="center" vertical="center"/>
    </xf>
    <xf numFmtId="0" fontId="28" fillId="0" borderId="56" xfId="0" applyFont="1" applyBorder="1">
      <alignment vertical="center"/>
    </xf>
    <xf numFmtId="0" fontId="33" fillId="0" borderId="56" xfId="0" applyFont="1" applyBorder="1" applyAlignment="1">
      <alignment horizontal="center" vertical="center"/>
    </xf>
    <xf numFmtId="0" fontId="2" fillId="0" borderId="58" xfId="0" applyFont="1" applyBorder="1" applyAlignment="1">
      <alignment horizontal="center" vertical="center" shrinkToFit="1"/>
    </xf>
    <xf numFmtId="0" fontId="10" fillId="0" borderId="4" xfId="0" applyFont="1" applyBorder="1" applyAlignment="1">
      <alignment horizontal="center"/>
    </xf>
    <xf numFmtId="57" fontId="2" fillId="0" borderId="58"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0"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29" fillId="2" borderId="2"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39" fillId="0" borderId="2" xfId="0" quotePrefix="1" applyNumberFormat="1" applyFont="1" applyBorder="1" applyAlignment="1">
      <alignment horizontal="center" vertical="center" shrinkToFit="1"/>
    </xf>
    <xf numFmtId="58" fontId="39"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1" fillId="0" borderId="0" xfId="0" applyFont="1" applyAlignment="1">
      <alignment horizontal="left" indent="1"/>
    </xf>
    <xf numFmtId="0" fontId="0" fillId="0" borderId="0" xfId="0" applyAlignment="1">
      <alignment horizontal="left" indent="1"/>
    </xf>
    <xf numFmtId="0" fontId="2" fillId="0" borderId="0" xfId="0" applyFont="1" applyAlignment="1"/>
    <xf numFmtId="0" fontId="40" fillId="0" borderId="0" xfId="0" applyFont="1" applyAlignment="1">
      <alignment horizontal="center" vertical="center" shrinkToFit="1"/>
    </xf>
    <xf numFmtId="0" fontId="2" fillId="0" borderId="0" xfId="0" applyFont="1" applyAlignment="1">
      <alignment horizontal="left" indent="1"/>
    </xf>
    <xf numFmtId="0" fontId="41"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2"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2" xfId="0" applyFont="1" applyBorder="1" applyAlignment="1">
      <alignment horizontal="center" vertical="center" shrinkToFit="1"/>
    </xf>
    <xf numFmtId="0" fontId="18" fillId="0" borderId="62"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39"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1" fillId="0" borderId="0" xfId="0" applyFont="1" applyAlignment="1"/>
    <xf numFmtId="0" fontId="31" fillId="0" borderId="63"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7" fillId="0" borderId="0" xfId="0" applyFont="1">
      <alignment vertical="center"/>
    </xf>
    <xf numFmtId="0" fontId="19" fillId="2" borderId="68"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2" borderId="69"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19" fillId="0" borderId="69"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28" fillId="0" borderId="89" xfId="0" applyFont="1" applyBorder="1" applyAlignment="1">
      <alignment horizontal="center" vertical="center"/>
    </xf>
    <xf numFmtId="0" fontId="2" fillId="0" borderId="31" xfId="0" applyFont="1" applyBorder="1" applyAlignment="1">
      <alignment horizontal="center" vertical="center" shrinkToFit="1"/>
    </xf>
    <xf numFmtId="0" fontId="2" fillId="0" borderId="54" xfId="0" applyFont="1" applyBorder="1" applyAlignment="1">
      <alignment horizontal="center" vertical="center" shrinkToFit="1"/>
    </xf>
    <xf numFmtId="0" fontId="28" fillId="0" borderId="2" xfId="0" applyFont="1" applyBorder="1" applyAlignment="1">
      <alignment horizontal="center" vertical="center"/>
    </xf>
    <xf numFmtId="0" fontId="28" fillId="0" borderId="0" xfId="0" applyFont="1">
      <alignment vertical="center"/>
    </xf>
    <xf numFmtId="0" fontId="33" fillId="0" borderId="89" xfId="0" applyFont="1" applyBorder="1" applyAlignment="1">
      <alignment horizontal="center" vertical="center"/>
    </xf>
    <xf numFmtId="0" fontId="33" fillId="0" borderId="2" xfId="0" applyFont="1" applyBorder="1" applyAlignment="1">
      <alignment horizontal="center" vertical="center"/>
    </xf>
    <xf numFmtId="0" fontId="2" fillId="0" borderId="56" xfId="0" applyFont="1" applyBorder="1" applyAlignment="1">
      <alignment horizontal="center" vertical="center" shrinkToFit="1"/>
    </xf>
    <xf numFmtId="0" fontId="28" fillId="0" borderId="55" xfId="0" applyFont="1" applyBorder="1" applyAlignment="1">
      <alignment horizontal="center" vertical="center"/>
    </xf>
    <xf numFmtId="0" fontId="19" fillId="0" borderId="103" xfId="0" applyFont="1" applyBorder="1" applyAlignment="1">
      <alignment horizontal="center" vertical="center" shrinkToFit="1"/>
    </xf>
    <xf numFmtId="0" fontId="35" fillId="0" borderId="119" xfId="0" applyFont="1" applyBorder="1" applyAlignment="1">
      <alignment vertical="center" textRotation="255"/>
    </xf>
    <xf numFmtId="0" fontId="2" fillId="0" borderId="120" xfId="0" applyFont="1" applyBorder="1">
      <alignment vertical="center"/>
    </xf>
    <xf numFmtId="0" fontId="2" fillId="0" borderId="47" xfId="0" applyFont="1" applyBorder="1" applyAlignment="1">
      <alignment horizontal="center" vertical="center" shrinkToFit="1"/>
    </xf>
    <xf numFmtId="0" fontId="28" fillId="0" borderId="57" xfId="0" applyFont="1" applyBorder="1" applyAlignment="1">
      <alignment horizontal="center" vertical="center"/>
    </xf>
    <xf numFmtId="0" fontId="2" fillId="4" borderId="41"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42" xfId="0" applyFont="1" applyFill="1" applyBorder="1" applyAlignment="1">
      <alignment horizontal="center" vertical="center" shrinkToFit="1"/>
    </xf>
    <xf numFmtId="0" fontId="2" fillId="4" borderId="43"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70"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4" borderId="57" xfId="0" applyFont="1" applyFill="1" applyBorder="1" applyAlignment="1">
      <alignment horizontal="center" vertical="center" shrinkToFit="1"/>
    </xf>
    <xf numFmtId="0" fontId="2" fillId="0" borderId="86" xfId="0" applyFont="1" applyBorder="1" applyAlignment="1">
      <alignment horizontal="center" vertical="center"/>
    </xf>
    <xf numFmtId="0" fontId="19" fillId="0" borderId="86" xfId="0" applyFont="1" applyBorder="1" applyAlignment="1">
      <alignment horizontal="right" vertical="center"/>
    </xf>
    <xf numFmtId="0" fontId="18" fillId="0" borderId="86" xfId="0" applyFont="1" applyBorder="1" applyAlignment="1">
      <alignment horizontal="center" vertical="center"/>
    </xf>
    <xf numFmtId="0" fontId="18" fillId="0" borderId="88" xfId="0" applyFont="1" applyBorder="1">
      <alignment vertical="center"/>
    </xf>
    <xf numFmtId="0" fontId="19" fillId="0" borderId="120" xfId="0" applyFont="1" applyBorder="1">
      <alignment vertical="center"/>
    </xf>
    <xf numFmtId="0" fontId="29" fillId="0" borderId="120" xfId="0" applyFont="1" applyBorder="1">
      <alignment vertical="center"/>
    </xf>
    <xf numFmtId="0" fontId="19" fillId="0" borderId="120" xfId="0" applyFont="1" applyBorder="1" applyAlignment="1">
      <alignment horizontal="center" vertical="center"/>
    </xf>
    <xf numFmtId="0" fontId="18" fillId="0" borderId="125" xfId="0" applyFont="1" applyBorder="1">
      <alignment vertical="center"/>
    </xf>
    <xf numFmtId="0" fontId="2" fillId="0" borderId="86" xfId="0" applyFont="1" applyBorder="1" applyAlignment="1">
      <alignment horizontal="right" vertical="center"/>
    </xf>
    <xf numFmtId="0" fontId="2" fillId="0" borderId="86" xfId="0" applyFont="1" applyBorder="1">
      <alignment vertical="center"/>
    </xf>
    <xf numFmtId="0" fontId="2" fillId="0" borderId="87" xfId="0" applyFont="1" applyBorder="1">
      <alignment vertical="center"/>
    </xf>
    <xf numFmtId="0" fontId="44" fillId="0" borderId="39"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0" fontId="18" fillId="0" borderId="14" xfId="0" applyFont="1" applyBorder="1" applyAlignment="1">
      <alignment horizontal="center" vertical="center"/>
    </xf>
    <xf numFmtId="0" fontId="19" fillId="0" borderId="93" xfId="0" applyFont="1" applyBorder="1" applyAlignment="1">
      <alignment horizontal="center" vertical="center"/>
    </xf>
    <xf numFmtId="0" fontId="19" fillId="0" borderId="36"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4" xfId="0" applyFont="1" applyBorder="1" applyAlignment="1">
      <alignment horizontal="left" vertical="center"/>
    </xf>
    <xf numFmtId="0" fontId="19" fillId="0" borderId="94" xfId="0" applyFont="1" applyBorder="1" applyAlignment="1">
      <alignment horizontal="center" vertical="center"/>
    </xf>
    <xf numFmtId="0" fontId="20" fillId="2" borderId="93"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59" xfId="0" applyFont="1" applyBorder="1" applyAlignment="1">
      <alignment horizontal="center" vertical="center"/>
    </xf>
    <xf numFmtId="0" fontId="19" fillId="0" borderId="8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59"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6" xfId="0" applyFont="1" applyFill="1" applyBorder="1" applyAlignment="1" applyProtection="1">
      <alignment horizontal="center" vertical="center" shrinkToFit="1"/>
      <protection locked="0"/>
    </xf>
    <xf numFmtId="0" fontId="20" fillId="2" borderId="88"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21" fillId="0" borderId="58" xfId="0" applyFont="1" applyBorder="1" applyAlignment="1">
      <alignment horizontal="center" vertical="center" textRotation="255"/>
    </xf>
    <xf numFmtId="0" fontId="21" fillId="0" borderId="54" xfId="0" applyFont="1" applyBorder="1" applyAlignment="1">
      <alignment horizontal="center" vertical="center" textRotation="255"/>
    </xf>
    <xf numFmtId="38" fontId="19" fillId="0" borderId="2" xfId="1" applyFont="1" applyBorder="1" applyAlignment="1">
      <alignment vertical="center" shrinkToFit="1"/>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0" borderId="121" xfId="0" applyFont="1" applyBorder="1" applyAlignment="1">
      <alignment horizontal="center" vertical="center" shrinkToFit="1"/>
    </xf>
    <xf numFmtId="0" fontId="19" fillId="0" borderId="122" xfId="0" applyFont="1" applyBorder="1" applyAlignment="1">
      <alignment horizontal="center" vertical="center" shrinkToFit="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38" fontId="19" fillId="0" borderId="1" xfId="1" applyFont="1" applyBorder="1" applyAlignment="1">
      <alignment horizontal="right" vertical="center" shrinkToFit="1"/>
    </xf>
    <xf numFmtId="0" fontId="18" fillId="0" borderId="41"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0" xfId="0" applyFont="1" applyFill="1" applyBorder="1" applyAlignment="1" applyProtection="1">
      <alignment horizontal="center" vertical="center"/>
      <protection locked="0"/>
    </xf>
    <xf numFmtId="0" fontId="19" fillId="0" borderId="27"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0" fillId="2" borderId="27"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20" fillId="2" borderId="92" xfId="0" applyFont="1" applyFill="1" applyBorder="1" applyAlignment="1" applyProtection="1">
      <alignment horizontal="center" vertical="center" shrinkToFit="1"/>
      <protection locked="0"/>
    </xf>
    <xf numFmtId="0" fontId="19" fillId="2" borderId="121" xfId="0" applyFont="1" applyFill="1" applyBorder="1" applyAlignment="1">
      <alignment horizontal="center" vertical="center" shrinkToFit="1"/>
    </xf>
    <xf numFmtId="0" fontId="19" fillId="2" borderId="122" xfId="0" applyFont="1" applyFill="1" applyBorder="1" applyAlignment="1">
      <alignment horizontal="center" vertical="center" shrinkToFit="1"/>
    </xf>
    <xf numFmtId="38" fontId="19" fillId="0" borderId="1" xfId="1" applyFont="1" applyBorder="1" applyAlignment="1">
      <alignment vertical="center" shrinkToFit="1"/>
    </xf>
    <xf numFmtId="0" fontId="2" fillId="4" borderId="83" xfId="0" applyFont="1" applyFill="1" applyBorder="1" applyAlignment="1">
      <alignment horizontal="center" vertical="center" shrinkToFit="1"/>
    </xf>
    <xf numFmtId="0" fontId="2" fillId="4" borderId="36" xfId="0" applyFont="1" applyFill="1" applyBorder="1" applyAlignment="1">
      <alignment horizontal="center" vertical="center" shrinkToFit="1"/>
    </xf>
    <xf numFmtId="0" fontId="2" fillId="4" borderId="37"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23" xfId="0" applyFont="1" applyBorder="1" applyAlignment="1">
      <alignment horizontal="center" vertical="center" shrinkToFit="1"/>
    </xf>
    <xf numFmtId="0" fontId="23" fillId="0" borderId="59" xfId="0" applyFont="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19" fillId="0" borderId="126" xfId="0" applyFont="1" applyBorder="1" applyAlignment="1">
      <alignment horizontal="center" vertical="center" shrinkToFit="1"/>
    </xf>
    <xf numFmtId="0" fontId="19" fillId="0" borderId="127" xfId="0" applyFont="1" applyBorder="1" applyAlignment="1">
      <alignment horizontal="center" vertical="center" shrinkToFit="1"/>
    </xf>
    <xf numFmtId="0" fontId="2" fillId="0" borderId="127" xfId="0" applyFont="1" applyBorder="1" applyAlignment="1">
      <alignment horizontal="center" vertical="center"/>
    </xf>
    <xf numFmtId="0" fontId="2" fillId="0" borderId="128" xfId="0" applyFont="1" applyBorder="1" applyAlignment="1">
      <alignment horizontal="center" vertical="center"/>
    </xf>
    <xf numFmtId="38" fontId="19" fillId="0" borderId="86" xfId="1" applyFont="1" applyBorder="1" applyAlignment="1">
      <alignment horizontal="right" vertical="center" shrinkToFit="1"/>
    </xf>
    <xf numFmtId="38" fontId="19" fillId="0" borderId="86" xfId="1" applyFont="1" applyBorder="1" applyAlignment="1">
      <alignment vertical="center" shrinkToFit="1"/>
    </xf>
    <xf numFmtId="0" fontId="7" fillId="0" borderId="97" xfId="0" applyFont="1" applyBorder="1" applyAlignment="1">
      <alignment horizontal="center" vertical="center" wrapText="1"/>
    </xf>
    <xf numFmtId="0" fontId="7" fillId="0" borderId="84" xfId="0" applyFont="1" applyBorder="1" applyAlignment="1">
      <alignment horizontal="center" vertical="center"/>
    </xf>
    <xf numFmtId="0" fontId="2" fillId="0" borderId="43"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85" xfId="0" applyFont="1" applyBorder="1" applyAlignment="1">
      <alignment horizontal="center" vertical="center" textRotation="255"/>
    </xf>
    <xf numFmtId="0" fontId="2" fillId="0" borderId="83" xfId="0" applyFont="1" applyBorder="1" applyAlignment="1">
      <alignment horizontal="center" vertical="center" shrinkToFit="1"/>
    </xf>
    <xf numFmtId="0" fontId="2" fillId="0" borderId="36" xfId="0" applyFont="1" applyBorder="1" applyAlignment="1">
      <alignment horizontal="center" vertical="center" shrinkToFit="1"/>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9" fillId="4" borderId="70"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57" xfId="0" applyFont="1" applyFill="1" applyBorder="1" applyAlignment="1">
      <alignment horizontal="center" vertical="center" shrinkToFit="1"/>
    </xf>
    <xf numFmtId="0" fontId="2" fillId="0" borderId="37" xfId="0" applyFont="1" applyBorder="1" applyAlignment="1">
      <alignment horizontal="center" vertical="center" shrinkToFit="1"/>
    </xf>
    <xf numFmtId="38" fontId="22" fillId="0" borderId="120" xfId="1" applyFont="1" applyFill="1" applyBorder="1" applyAlignment="1" applyProtection="1">
      <alignment vertical="center" shrinkToFit="1"/>
    </xf>
    <xf numFmtId="0" fontId="20" fillId="0" borderId="14"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86"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2" borderId="4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19" fillId="2" borderId="51"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19" fillId="2" borderId="55"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19" fillId="2" borderId="88"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8" fillId="0" borderId="7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61" xfId="0" applyFont="1" applyBorder="1" applyAlignment="1">
      <alignment horizontal="center" vertical="center"/>
    </xf>
    <xf numFmtId="0" fontId="2" fillId="0" borderId="14" xfId="0" applyFont="1" applyBorder="1" applyAlignment="1">
      <alignment horizontal="center" vertical="center"/>
    </xf>
    <xf numFmtId="0" fontId="2" fillId="0" borderId="5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1" fillId="0" borderId="5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8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0"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92" xfId="0" applyFont="1" applyBorder="1" applyAlignment="1">
      <alignment horizontal="center" vertical="center" shrinkToFit="1"/>
    </xf>
    <xf numFmtId="0" fontId="17" fillId="0" borderId="39" xfId="0" applyFont="1" applyBorder="1" applyAlignment="1">
      <alignment horizontal="center" vertical="center"/>
    </xf>
    <xf numFmtId="0" fontId="2" fillId="0" borderId="42" xfId="0" applyFont="1" applyBorder="1" applyAlignment="1">
      <alignment horizontal="center" vertical="center"/>
    </xf>
    <xf numFmtId="0" fontId="20" fillId="0" borderId="9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8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25"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4" xfId="0" applyFont="1" applyBorder="1" applyAlignment="1">
      <alignment horizontal="center" vertical="center"/>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81" xfId="0" applyFont="1" applyBorder="1" applyAlignment="1">
      <alignment horizontal="center" vertical="center"/>
    </xf>
    <xf numFmtId="0" fontId="2" fillId="0" borderId="51" xfId="0" applyFont="1" applyBorder="1" applyAlignment="1">
      <alignment horizontal="center" vertical="center"/>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18" fillId="0" borderId="78" xfId="0" applyFont="1" applyBorder="1" applyAlignment="1">
      <alignment horizontal="center" vertical="center" textRotation="255"/>
    </xf>
    <xf numFmtId="0" fontId="18" fillId="0" borderId="85" xfId="0" applyFont="1" applyBorder="1" applyAlignment="1">
      <alignment horizontal="center" vertical="center" textRotation="255"/>
    </xf>
    <xf numFmtId="0" fontId="19" fillId="0" borderId="1" xfId="0" applyFont="1" applyBorder="1" applyAlignment="1">
      <alignment horizontal="center" vertical="center"/>
    </xf>
    <xf numFmtId="0" fontId="35" fillId="0" borderId="97" xfId="0" applyFont="1" applyBorder="1" applyAlignment="1">
      <alignment horizontal="center" vertical="center" textRotation="255"/>
    </xf>
    <xf numFmtId="0" fontId="35" fillId="0" borderId="81" xfId="0" applyFont="1" applyBorder="1" applyAlignment="1">
      <alignment horizontal="center" vertical="center" textRotation="255"/>
    </xf>
    <xf numFmtId="38" fontId="4" fillId="0" borderId="1" xfId="1" applyFont="1" applyBorder="1" applyAlignment="1" applyProtection="1">
      <alignment vertical="center" shrinkToFit="1"/>
    </xf>
    <xf numFmtId="0" fontId="18" fillId="0" borderId="44" xfId="0" applyFont="1" applyBorder="1" applyAlignment="1">
      <alignment horizontal="center" vertical="center" textRotation="255"/>
    </xf>
    <xf numFmtId="0" fontId="18" fillId="0" borderId="12" xfId="0" applyFont="1" applyBorder="1" applyAlignment="1">
      <alignment horizontal="center" vertical="center" textRotation="255"/>
    </xf>
    <xf numFmtId="0" fontId="4" fillId="2" borderId="93" xfId="0" applyFont="1" applyFill="1" applyBorder="1" applyAlignment="1" applyProtection="1">
      <alignment horizontal="center" vertical="center" shrinkToFit="1"/>
      <protection locked="0"/>
    </xf>
    <xf numFmtId="0" fontId="4" fillId="2" borderId="98" xfId="0" applyFont="1" applyFill="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99" xfId="0" applyFont="1" applyBorder="1" applyAlignment="1">
      <alignment horizontal="center" vertical="center" shrinkToFit="1"/>
    </xf>
    <xf numFmtId="0" fontId="29" fillId="0" borderId="93" xfId="0" applyFont="1" applyBorder="1" applyAlignment="1">
      <alignment horizontal="center" vertical="center"/>
    </xf>
    <xf numFmtId="0" fontId="29" fillId="0" borderId="36" xfId="0" applyFont="1" applyBorder="1" applyAlignment="1">
      <alignment horizontal="center" vertical="center"/>
    </xf>
    <xf numFmtId="0" fontId="29" fillId="0" borderId="94" xfId="0" applyFont="1" applyBorder="1" applyAlignment="1">
      <alignment horizontal="center" vertical="center"/>
    </xf>
    <xf numFmtId="0" fontId="29" fillId="0" borderId="23"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18" fillId="0" borderId="8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61" xfId="0" applyFont="1" applyBorder="1" applyAlignment="1">
      <alignment horizontal="center" vertical="center"/>
    </xf>
    <xf numFmtId="0" fontId="19" fillId="0" borderId="14" xfId="0"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43" xfId="0" applyFont="1" applyBorder="1" applyAlignment="1">
      <alignment horizontal="center" vertical="center" textRotation="255"/>
    </xf>
    <xf numFmtId="0" fontId="18" fillId="0" borderId="20" xfId="0" applyFont="1" applyBorder="1" applyAlignment="1">
      <alignment horizontal="center" vertical="center" textRotation="255"/>
    </xf>
    <xf numFmtId="0" fontId="20" fillId="0" borderId="58" xfId="0" applyFont="1" applyBorder="1" applyAlignment="1">
      <alignment horizontal="center" vertical="center" textRotation="255" shrinkToFit="1"/>
    </xf>
    <xf numFmtId="0" fontId="20" fillId="0" borderId="54"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38" fontId="4" fillId="0" borderId="36" xfId="1" applyFont="1" applyFill="1" applyBorder="1" applyAlignment="1" applyProtection="1">
      <alignment vertical="center" shrinkToFit="1"/>
    </xf>
    <xf numFmtId="38" fontId="4" fillId="0" borderId="2" xfId="1" applyFont="1" applyFill="1" applyBorder="1" applyAlignment="1" applyProtection="1">
      <alignment vertical="center" shrinkToFit="1"/>
    </xf>
    <xf numFmtId="38" fontId="4" fillId="0" borderId="36" xfId="1" applyFont="1" applyBorder="1" applyAlignment="1" applyProtection="1">
      <alignment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5" xfId="0" applyFont="1" applyBorder="1" applyAlignment="1">
      <alignment horizontal="center" vertical="center" shrinkToFit="1"/>
    </xf>
    <xf numFmtId="0" fontId="19" fillId="0" borderId="31" xfId="0" applyFont="1" applyBorder="1" applyAlignment="1">
      <alignment horizontal="center" vertical="center"/>
    </xf>
    <xf numFmtId="0" fontId="19" fillId="0" borderId="48" xfId="0" applyFont="1" applyBorder="1" applyAlignment="1">
      <alignment horizontal="center" vertical="center"/>
    </xf>
    <xf numFmtId="0" fontId="2" fillId="0" borderId="60" xfId="0" applyFont="1" applyBorder="1" applyAlignment="1">
      <alignment horizontal="center" vertical="center"/>
    </xf>
    <xf numFmtId="0" fontId="2" fillId="0" borderId="104" xfId="0" applyFont="1" applyBorder="1" applyAlignment="1">
      <alignment horizontal="center" vertical="center"/>
    </xf>
    <xf numFmtId="0" fontId="19" fillId="0" borderId="105" xfId="0" applyFont="1" applyBorder="1" applyAlignment="1">
      <alignment horizontal="center" vertical="center" wrapText="1"/>
    </xf>
    <xf numFmtId="0" fontId="19" fillId="0" borderId="106" xfId="0" applyFont="1" applyBorder="1" applyAlignment="1">
      <alignment horizontal="center" vertical="center"/>
    </xf>
    <xf numFmtId="0" fontId="19" fillId="0" borderId="60" xfId="0" applyFont="1" applyBorder="1" applyAlignment="1">
      <alignment horizontal="center" vertical="center"/>
    </xf>
    <xf numFmtId="0" fontId="19" fillId="0" borderId="104" xfId="0" applyFont="1" applyBorder="1" applyAlignment="1">
      <alignment horizontal="center" vertical="center"/>
    </xf>
    <xf numFmtId="0" fontId="19" fillId="0" borderId="25" xfId="0" applyFont="1" applyBorder="1" applyAlignment="1">
      <alignment horizontal="center" vertical="center"/>
    </xf>
    <xf numFmtId="0" fontId="19" fillId="0" borderId="49"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2" fillId="2" borderId="11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0" xfId="0" applyFont="1" applyFill="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6"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2" fillId="2" borderId="8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19" fillId="2" borderId="100"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101" xfId="0" applyFont="1" applyFill="1" applyBorder="1" applyAlignment="1" applyProtection="1">
      <alignment horizontal="center" vertical="center" shrinkToFit="1"/>
      <protection locked="0"/>
    </xf>
    <xf numFmtId="0" fontId="19" fillId="2" borderId="72"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38" fontId="4" fillId="0" borderId="86" xfId="1" applyFont="1" applyBorder="1" applyAlignment="1" applyProtection="1">
      <alignment vertical="center" shrinkToFit="1"/>
    </xf>
    <xf numFmtId="0" fontId="4" fillId="0" borderId="59" xfId="0" applyFont="1" applyBorder="1" applyAlignment="1">
      <alignment horizontal="center" vertical="center" shrinkToFit="1"/>
    </xf>
    <xf numFmtId="0" fontId="4" fillId="0" borderId="124" xfId="0" applyFont="1" applyBorder="1" applyAlignment="1">
      <alignment horizontal="center" vertical="center" shrinkToFit="1"/>
    </xf>
    <xf numFmtId="0" fontId="29" fillId="0" borderId="59" xfId="0" applyFont="1" applyBorder="1" applyAlignment="1">
      <alignment horizontal="center" vertical="center"/>
    </xf>
    <xf numFmtId="0" fontId="29" fillId="0" borderId="86" xfId="0" applyFont="1" applyBorder="1" applyAlignment="1">
      <alignment horizontal="center" vertical="center"/>
    </xf>
    <xf numFmtId="0" fontId="29" fillId="0" borderId="87" xfId="0" applyFont="1" applyBorder="1" applyAlignment="1">
      <alignment horizontal="center" vertical="center"/>
    </xf>
    <xf numFmtId="38" fontId="4" fillId="0" borderId="86" xfId="1" applyFont="1" applyFill="1" applyBorder="1" applyAlignment="1" applyProtection="1">
      <alignment vertical="center" shrinkToFit="1"/>
    </xf>
    <xf numFmtId="0" fontId="18" fillId="0" borderId="83" xfId="0" applyFont="1" applyBorder="1" applyAlignment="1">
      <alignment horizontal="center" vertical="center"/>
    </xf>
    <xf numFmtId="0" fontId="18" fillId="0" borderId="36" xfId="0" applyFont="1" applyBorder="1" applyAlignment="1">
      <alignment horizontal="center" vertical="center"/>
    </xf>
    <xf numFmtId="0" fontId="18" fillId="0" borderId="94"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9" fillId="2" borderId="113" xfId="0" applyFont="1" applyFill="1" applyBorder="1" applyAlignment="1" applyProtection="1">
      <alignment horizontal="center" vertical="center" shrinkToFit="1"/>
      <protection locked="0"/>
    </xf>
    <xf numFmtId="0" fontId="19" fillId="2" borderId="114" xfId="0" applyFont="1" applyFill="1" applyBorder="1" applyAlignment="1" applyProtection="1">
      <alignment horizontal="center" vertical="center" shrinkToFit="1"/>
      <protection locked="0"/>
    </xf>
    <xf numFmtId="0" fontId="19" fillId="0" borderId="8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4" xfId="0" applyFont="1" applyBorder="1" applyAlignment="1">
      <alignment horizontal="center" vertical="center" shrinkToFit="1"/>
    </xf>
    <xf numFmtId="0" fontId="8" fillId="0" borderId="0" xfId="0" applyFont="1" applyAlignment="1">
      <alignment horizontal="left" vertical="center"/>
    </xf>
    <xf numFmtId="0" fontId="19" fillId="2" borderId="109" xfId="0" applyFont="1" applyFill="1" applyBorder="1" applyAlignment="1" applyProtection="1">
      <alignment horizontal="center" vertical="center" shrinkToFit="1"/>
      <protection locked="0"/>
    </xf>
    <xf numFmtId="0" fontId="19" fillId="2" borderId="110" xfId="0" applyFont="1" applyFill="1" applyBorder="1" applyAlignment="1" applyProtection="1">
      <alignment horizontal="center" vertical="center" shrinkToFit="1"/>
      <protection locked="0"/>
    </xf>
    <xf numFmtId="58" fontId="20" fillId="0" borderId="14" xfId="0" applyNumberFormat="1" applyFont="1" applyBorder="1" applyAlignment="1">
      <alignment horizontal="center" vertical="center" shrinkToFit="1"/>
    </xf>
    <xf numFmtId="0" fontId="45"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39" fillId="0" borderId="2" xfId="0" quotePrefix="1" applyNumberFormat="1" applyFont="1" applyBorder="1" applyAlignment="1">
      <alignment horizontal="center" vertical="center"/>
    </xf>
    <xf numFmtId="58" fontId="39" fillId="0" borderId="2" xfId="0" applyNumberFormat="1" applyFont="1" applyBorder="1" applyAlignment="1">
      <alignment horizontal="center" vertical="center"/>
    </xf>
    <xf numFmtId="58" fontId="39" fillId="0" borderId="0" xfId="0" applyNumberFormat="1"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4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8" xfId="0" applyFont="1" applyBorder="1" applyAlignment="1">
      <alignment horizontal="center" vertical="center"/>
    </xf>
    <xf numFmtId="0" fontId="19" fillId="0" borderId="115" xfId="0" applyFont="1" applyBorder="1" applyAlignment="1">
      <alignment horizontal="center" vertical="center"/>
    </xf>
    <xf numFmtId="0" fontId="7" fillId="0" borderId="58"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116" xfId="0" applyFont="1" applyBorder="1" applyAlignment="1">
      <alignment horizontal="left" vertical="center" shrinkToFit="1"/>
    </xf>
    <xf numFmtId="0" fontId="19" fillId="0" borderId="59" xfId="0" applyFont="1" applyBorder="1" applyAlignment="1">
      <alignment horizontal="right" vertical="center"/>
    </xf>
    <xf numFmtId="0" fontId="19" fillId="0" borderId="117"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7" fillId="0" borderId="112"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58" xfId="0" applyFont="1" applyBorder="1" applyAlignment="1">
      <alignment horizontal="center" vertical="center" wrapText="1"/>
    </xf>
    <xf numFmtId="0" fontId="2" fillId="0" borderId="115" xfId="0" applyFont="1" applyBorder="1" applyAlignment="1">
      <alignment horizontal="center" vertical="center" wrapText="1"/>
    </xf>
    <xf numFmtId="0" fontId="19" fillId="0" borderId="115" xfId="0" applyFont="1" applyBorder="1" applyAlignment="1">
      <alignment horizontal="center" vertical="center" shrinkToFit="1"/>
    </xf>
    <xf numFmtId="0" fontId="2" fillId="2" borderId="54"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right" vertical="center" shrinkToFit="1"/>
      <protection locked="0"/>
    </xf>
    <xf numFmtId="0" fontId="7" fillId="0" borderId="63" xfId="0" applyFont="1" applyBorder="1" applyAlignment="1">
      <alignment horizontal="left" vertical="center" shrinkToFit="1"/>
    </xf>
    <xf numFmtId="0" fontId="19" fillId="2" borderId="54" xfId="0" applyFont="1" applyFill="1" applyBorder="1" applyAlignment="1" applyProtection="1">
      <alignment horizontal="center" vertical="center" shrinkToFit="1"/>
      <protection locked="0"/>
    </xf>
    <xf numFmtId="0" fontId="19" fillId="0" borderId="54" xfId="0" applyFont="1" applyBorder="1" applyAlignment="1">
      <alignment horizontal="center" vertical="center" shrinkToFit="1"/>
    </xf>
    <xf numFmtId="0" fontId="2" fillId="0" borderId="31" xfId="0" applyFont="1" applyBorder="1" applyAlignment="1">
      <alignment horizontal="center" vertical="center"/>
    </xf>
    <xf numFmtId="0" fontId="2" fillId="0" borderId="58" xfId="0" applyFont="1" applyBorder="1" applyAlignment="1">
      <alignment horizontal="center" vertical="center"/>
    </xf>
    <xf numFmtId="0" fontId="2" fillId="0" borderId="115" xfId="0" applyFont="1" applyBorder="1" applyAlignment="1">
      <alignment horizontal="center" vertical="center"/>
    </xf>
    <xf numFmtId="0" fontId="7" fillId="0" borderId="58" xfId="0" applyFont="1" applyBorder="1" applyAlignment="1">
      <alignment horizontal="center" vertical="center"/>
    </xf>
    <xf numFmtId="0" fontId="7" fillId="0" borderId="3" xfId="0" applyFont="1" applyBorder="1" applyAlignment="1">
      <alignment horizontal="center" vertical="center"/>
    </xf>
    <xf numFmtId="0" fontId="19" fillId="2" borderId="59" xfId="0" applyFont="1" applyFill="1" applyBorder="1" applyAlignment="1" applyProtection="1">
      <alignment horizontal="center" vertical="center" shrinkToFit="1"/>
      <protection locked="0"/>
    </xf>
    <xf numFmtId="0" fontId="18" fillId="0" borderId="87"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59" xfId="0" applyFont="1" applyFill="1" applyBorder="1" applyAlignment="1" applyProtection="1">
      <alignment horizontal="right" vertical="center" shrinkToFit="1"/>
      <protection locked="0"/>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3" xfId="0" applyFont="1" applyBorder="1" applyAlignment="1">
      <alignment horizontal="center" vertical="center" shrinkToFit="1"/>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59" xfId="0" applyFont="1" applyBorder="1" applyAlignment="1">
      <alignment horizontal="right" vertical="center" shrinkToFit="1"/>
    </xf>
    <xf numFmtId="0" fontId="19" fillId="0" borderId="33"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116481</xdr:colOff>
      <xdr:row>36</xdr:row>
      <xdr:rowOff>124333</xdr:rowOff>
    </xdr:from>
    <xdr:to>
      <xdr:col>15</xdr:col>
      <xdr:colOff>46960</xdr:colOff>
      <xdr:row>41</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43</xdr:row>
      <xdr:rowOff>327460</xdr:rowOff>
    </xdr:from>
    <xdr:to>
      <xdr:col>20</xdr:col>
      <xdr:colOff>36109</xdr:colOff>
      <xdr:row>51</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11</xdr:row>
      <xdr:rowOff>158788</xdr:rowOff>
    </xdr:from>
    <xdr:to>
      <xdr:col>2</xdr:col>
      <xdr:colOff>124736</xdr:colOff>
      <xdr:row>18</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276350" y="3376930"/>
          <a:ext cx="3048000" cy="450850"/>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
  <sheetViews>
    <sheetView showZeros="0" view="pageBreakPreview" zoomScaleNormal="100" zoomScaleSheetLayoutView="100" workbookViewId="0">
      <selection activeCell="B1" sqref="B1:X1"/>
    </sheetView>
  </sheetViews>
  <sheetFormatPr defaultColWidth="9" defaultRowHeight="13"/>
  <cols>
    <col min="1" max="1" width="3.453125" style="1" bestFit="1" customWidth="1"/>
    <col min="2" max="2" width="21.6328125" style="1" customWidth="1"/>
    <col min="3" max="3" width="3.90625" style="1" customWidth="1"/>
    <col min="4" max="4" width="9" style="1"/>
    <col min="5" max="24" width="4" style="1" customWidth="1"/>
    <col min="25" max="25" width="3.90625" style="1" customWidth="1"/>
    <col min="26" max="28" width="8.984375E-2" style="1" hidden="1" customWidth="1"/>
    <col min="29" max="16384" width="9" style="1"/>
  </cols>
  <sheetData>
    <row r="1" spans="1:28" ht="37.5" customHeight="1" thickBot="1">
      <c r="B1" s="199" t="s">
        <v>142</v>
      </c>
      <c r="C1" s="199"/>
      <c r="D1" s="199"/>
      <c r="E1" s="199"/>
      <c r="F1" s="199"/>
      <c r="G1" s="199"/>
      <c r="H1" s="199"/>
      <c r="I1" s="199"/>
      <c r="J1" s="199"/>
      <c r="K1" s="199"/>
      <c r="L1" s="199"/>
      <c r="M1" s="199"/>
      <c r="N1" s="199"/>
      <c r="O1" s="199"/>
      <c r="P1" s="199"/>
      <c r="Q1" s="199"/>
      <c r="R1" s="199"/>
      <c r="S1" s="199"/>
      <c r="T1" s="199"/>
      <c r="U1" s="199"/>
      <c r="V1" s="199"/>
      <c r="W1" s="199"/>
      <c r="X1" s="199"/>
      <c r="Y1" s="70"/>
    </row>
    <row r="2" spans="1:28" ht="30" customHeight="1">
      <c r="A2" s="200" t="s">
        <v>18</v>
      </c>
      <c r="B2" s="201"/>
      <c r="C2" s="204" t="s">
        <v>45</v>
      </c>
      <c r="D2" s="205"/>
      <c r="E2" s="206" t="s">
        <v>122</v>
      </c>
      <c r="F2" s="206"/>
      <c r="G2" s="206"/>
      <c r="H2" s="207" t="s">
        <v>44</v>
      </c>
      <c r="I2" s="208"/>
      <c r="J2" s="204" t="s">
        <v>43</v>
      </c>
      <c r="K2" s="205"/>
      <c r="L2" s="205"/>
      <c r="M2" s="209"/>
      <c r="N2" s="210" t="s">
        <v>133</v>
      </c>
      <c r="O2" s="211"/>
      <c r="P2" s="211"/>
      <c r="Q2" s="211"/>
      <c r="R2" s="211"/>
      <c r="S2" s="211"/>
      <c r="T2" s="211"/>
      <c r="U2" s="211"/>
      <c r="V2" s="211"/>
      <c r="W2" s="211"/>
      <c r="X2" s="211"/>
      <c r="Y2" s="212"/>
      <c r="AB2" s="26" t="s">
        <v>66</v>
      </c>
    </row>
    <row r="3" spans="1:28" ht="17.25" customHeight="1">
      <c r="A3" s="202" t="s">
        <v>34</v>
      </c>
      <c r="B3" s="203"/>
      <c r="C3" s="213" t="s">
        <v>6</v>
      </c>
      <c r="D3" s="214"/>
      <c r="E3" s="217"/>
      <c r="F3" s="218"/>
      <c r="G3" s="218"/>
      <c r="H3" s="219"/>
      <c r="I3" s="223"/>
      <c r="J3" s="223"/>
      <c r="K3" s="223"/>
      <c r="L3" s="223"/>
      <c r="M3" s="223"/>
      <c r="N3" s="223"/>
      <c r="O3" s="223"/>
      <c r="P3" s="223"/>
      <c r="Q3" s="223"/>
      <c r="R3" s="223"/>
      <c r="S3" s="223"/>
      <c r="T3" s="223"/>
      <c r="U3" s="223"/>
      <c r="V3" s="223"/>
      <c r="W3" s="223"/>
      <c r="X3" s="223"/>
      <c r="Y3" s="224"/>
      <c r="AB3" s="26" t="s">
        <v>67</v>
      </c>
    </row>
    <row r="4" spans="1:28" ht="17.25" customHeight="1">
      <c r="A4" s="202"/>
      <c r="B4" s="203"/>
      <c r="C4" s="215"/>
      <c r="D4" s="216"/>
      <c r="E4" s="220"/>
      <c r="F4" s="221"/>
      <c r="G4" s="221"/>
      <c r="H4" s="222"/>
      <c r="I4" s="225"/>
      <c r="J4" s="225"/>
      <c r="K4" s="225"/>
      <c r="L4" s="225"/>
      <c r="M4" s="225"/>
      <c r="N4" s="225"/>
      <c r="O4" s="225"/>
      <c r="P4" s="225"/>
      <c r="Q4" s="225"/>
      <c r="R4" s="225"/>
      <c r="S4" s="225"/>
      <c r="T4" s="225"/>
      <c r="U4" s="225"/>
      <c r="V4" s="225"/>
      <c r="W4" s="225"/>
      <c r="X4" s="225"/>
      <c r="Y4" s="226"/>
      <c r="AB4" s="26" t="s">
        <v>68</v>
      </c>
    </row>
    <row r="5" spans="1:28" ht="23.25" customHeight="1" thickBot="1">
      <c r="A5" s="237" t="s">
        <v>19</v>
      </c>
      <c r="B5" s="238"/>
      <c r="C5" s="239" t="s">
        <v>123</v>
      </c>
      <c r="D5" s="240"/>
      <c r="E5" s="240"/>
      <c r="F5" s="240"/>
      <c r="G5" s="240"/>
      <c r="H5" s="240"/>
      <c r="I5" s="240"/>
      <c r="J5" s="241" t="s">
        <v>74</v>
      </c>
      <c r="K5" s="242"/>
      <c r="L5" s="242"/>
      <c r="M5" s="243"/>
      <c r="N5" s="244" t="s">
        <v>119</v>
      </c>
      <c r="O5" s="245"/>
      <c r="P5" s="245"/>
      <c r="Q5" s="245"/>
      <c r="R5" s="245"/>
      <c r="S5" s="245"/>
      <c r="T5" s="245"/>
      <c r="U5" s="245"/>
      <c r="V5" s="245"/>
      <c r="W5" s="245"/>
      <c r="X5" s="245"/>
      <c r="Y5" s="246"/>
      <c r="AB5" s="26" t="s">
        <v>69</v>
      </c>
    </row>
    <row r="6" spans="1:28" ht="8.25" customHeight="1">
      <c r="AB6" s="26" t="s">
        <v>70</v>
      </c>
    </row>
    <row r="7" spans="1:28" ht="21.75" customHeight="1">
      <c r="B7" s="227" t="s">
        <v>110</v>
      </c>
      <c r="C7" s="230" t="s">
        <v>62</v>
      </c>
      <c r="D7" s="230"/>
      <c r="E7" s="230"/>
      <c r="F7" s="230"/>
      <c r="G7" s="231"/>
      <c r="H7" s="247">
        <v>1</v>
      </c>
      <c r="I7" s="248"/>
      <c r="J7" s="248"/>
      <c r="K7" s="234" t="s">
        <v>41</v>
      </c>
      <c r="L7" s="235"/>
      <c r="M7" s="9" t="s">
        <v>37</v>
      </c>
      <c r="N7" s="236">
        <v>8000</v>
      </c>
      <c r="O7" s="236"/>
      <c r="P7" s="4" t="s">
        <v>9</v>
      </c>
      <c r="Q7" s="3" t="s">
        <v>38</v>
      </c>
      <c r="R7" s="249">
        <f>N7*H7</f>
        <v>8000</v>
      </c>
      <c r="S7" s="249"/>
      <c r="T7" s="249"/>
      <c r="U7" s="11" t="s">
        <v>9</v>
      </c>
      <c r="AB7" s="26" t="s">
        <v>71</v>
      </c>
    </row>
    <row r="8" spans="1:28" ht="21.75" customHeight="1">
      <c r="B8" s="228"/>
      <c r="C8" s="230" t="s">
        <v>8</v>
      </c>
      <c r="D8" s="230"/>
      <c r="E8" s="230"/>
      <c r="F8" s="230"/>
      <c r="G8" s="231"/>
      <c r="H8" s="232">
        <f>I18</f>
        <v>1</v>
      </c>
      <c r="I8" s="233"/>
      <c r="J8" s="233"/>
      <c r="K8" s="234" t="s">
        <v>7</v>
      </c>
      <c r="L8" s="235"/>
      <c r="M8" s="9" t="s">
        <v>37</v>
      </c>
      <c r="N8" s="236">
        <v>3000</v>
      </c>
      <c r="O8" s="236"/>
      <c r="P8" s="4" t="s">
        <v>9</v>
      </c>
      <c r="Q8" s="3" t="s">
        <v>38</v>
      </c>
      <c r="R8" s="229">
        <f>N8*H8</f>
        <v>3000</v>
      </c>
      <c r="S8" s="229"/>
      <c r="T8" s="229"/>
      <c r="U8" s="11" t="s">
        <v>9</v>
      </c>
    </row>
    <row r="9" spans="1:28" ht="21.75" customHeight="1">
      <c r="B9" s="228"/>
      <c r="C9" s="230" t="s">
        <v>107</v>
      </c>
      <c r="D9" s="230"/>
      <c r="E9" s="230"/>
      <c r="F9" s="230"/>
      <c r="G9" s="231"/>
      <c r="H9" s="232">
        <f>O18</f>
        <v>2</v>
      </c>
      <c r="I9" s="233"/>
      <c r="J9" s="233"/>
      <c r="K9" s="234" t="s">
        <v>7</v>
      </c>
      <c r="L9" s="235"/>
      <c r="M9" s="9" t="s">
        <v>37</v>
      </c>
      <c r="N9" s="236">
        <v>3000</v>
      </c>
      <c r="O9" s="236"/>
      <c r="P9" s="4" t="s">
        <v>9</v>
      </c>
      <c r="Q9" s="3" t="s">
        <v>38</v>
      </c>
      <c r="R9" s="229">
        <f>N9*H9</f>
        <v>6000</v>
      </c>
      <c r="S9" s="229"/>
      <c r="T9" s="229"/>
      <c r="U9" s="11" t="s">
        <v>9</v>
      </c>
    </row>
    <row r="10" spans="1:28" ht="21.75" customHeight="1" thickBot="1">
      <c r="B10" s="228"/>
      <c r="C10" s="257" t="s">
        <v>108</v>
      </c>
      <c r="D10" s="258"/>
      <c r="E10" s="258"/>
      <c r="F10" s="258"/>
      <c r="G10" s="259"/>
      <c r="H10" s="260">
        <f>U18</f>
        <v>6</v>
      </c>
      <c r="I10" s="261"/>
      <c r="J10" s="261"/>
      <c r="K10" s="262" t="s">
        <v>39</v>
      </c>
      <c r="L10" s="263"/>
      <c r="M10" s="196" t="s">
        <v>37</v>
      </c>
      <c r="N10" s="264">
        <v>2000</v>
      </c>
      <c r="O10" s="264"/>
      <c r="P10" s="197" t="s">
        <v>9</v>
      </c>
      <c r="Q10" s="188" t="s">
        <v>38</v>
      </c>
      <c r="R10" s="265">
        <f>N10*H10</f>
        <v>12000</v>
      </c>
      <c r="S10" s="265"/>
      <c r="T10" s="265"/>
      <c r="U10" s="198" t="s">
        <v>9</v>
      </c>
    </row>
    <row r="11" spans="1:28" ht="30" customHeight="1" thickTop="1" thickBot="1">
      <c r="B11" s="175"/>
      <c r="C11" s="176"/>
      <c r="D11" s="192"/>
      <c r="E11" s="192"/>
      <c r="F11" s="192"/>
      <c r="G11" s="192"/>
      <c r="H11" s="192"/>
      <c r="I11" s="192"/>
      <c r="J11" s="192"/>
      <c r="K11" s="176"/>
      <c r="L11" s="192"/>
      <c r="M11" s="192"/>
      <c r="N11" s="193" t="s">
        <v>10</v>
      </c>
      <c r="O11" s="194"/>
      <c r="P11" s="176"/>
      <c r="Q11" s="176"/>
      <c r="R11" s="284">
        <f>IF(C2="","",SUM(R7:T10))</f>
        <v>29000</v>
      </c>
      <c r="S11" s="284"/>
      <c r="T11" s="284"/>
      <c r="U11" s="195" t="s">
        <v>9</v>
      </c>
    </row>
    <row r="12" spans="1:28" ht="13.5" thickBot="1"/>
    <row r="13" spans="1:28" ht="23.25" customHeight="1">
      <c r="C13" s="285" t="s">
        <v>53</v>
      </c>
      <c r="D13" s="285"/>
      <c r="E13" s="286"/>
      <c r="F13" s="287"/>
      <c r="G13" s="250" t="s">
        <v>8</v>
      </c>
      <c r="H13" s="251"/>
      <c r="I13" s="251"/>
      <c r="J13" s="251"/>
      <c r="K13" s="251"/>
      <c r="L13" s="252"/>
      <c r="M13" s="250" t="s">
        <v>42</v>
      </c>
      <c r="N13" s="251"/>
      <c r="O13" s="251"/>
      <c r="P13" s="251"/>
      <c r="Q13" s="251"/>
      <c r="R13" s="252"/>
      <c r="S13" s="250" t="s">
        <v>54</v>
      </c>
      <c r="T13" s="251"/>
      <c r="U13" s="251"/>
      <c r="V13" s="251"/>
      <c r="W13" s="251"/>
      <c r="X13" s="251"/>
      <c r="Y13" s="252"/>
    </row>
    <row r="14" spans="1:28" ht="23.25" customHeight="1" thickBot="1">
      <c r="C14" s="285"/>
      <c r="D14" s="285"/>
      <c r="E14" s="288"/>
      <c r="F14" s="289"/>
      <c r="G14" s="179">
        <v>80</v>
      </c>
      <c r="H14" s="180">
        <v>100</v>
      </c>
      <c r="I14" s="180">
        <v>120</v>
      </c>
      <c r="J14" s="180">
        <v>130</v>
      </c>
      <c r="K14" s="180">
        <v>140</v>
      </c>
      <c r="L14" s="181">
        <v>150</v>
      </c>
      <c r="M14" s="179">
        <v>80</v>
      </c>
      <c r="N14" s="180">
        <v>100</v>
      </c>
      <c r="O14" s="180">
        <v>120</v>
      </c>
      <c r="P14" s="180">
        <v>130</v>
      </c>
      <c r="Q14" s="180">
        <v>140</v>
      </c>
      <c r="R14" s="181">
        <v>150</v>
      </c>
      <c r="S14" s="179">
        <v>40</v>
      </c>
      <c r="T14" s="180">
        <v>50</v>
      </c>
      <c r="U14" s="180">
        <v>60</v>
      </c>
      <c r="V14" s="180">
        <v>65</v>
      </c>
      <c r="W14" s="180">
        <v>70</v>
      </c>
      <c r="X14" s="180">
        <v>75</v>
      </c>
      <c r="Y14" s="181">
        <v>80</v>
      </c>
    </row>
    <row r="15" spans="1:28" ht="23.25" customHeight="1">
      <c r="A15" s="8"/>
      <c r="B15" s="2"/>
      <c r="C15" s="285"/>
      <c r="D15" s="285"/>
      <c r="E15" s="253" t="s">
        <v>58</v>
      </c>
      <c r="F15" s="254"/>
      <c r="G15" s="182">
        <f t="shared" ref="G15:R15" si="0">IF(G57="","",G57/2)</f>
        <v>0</v>
      </c>
      <c r="H15" s="183">
        <f t="shared" si="0"/>
        <v>0</v>
      </c>
      <c r="I15" s="183">
        <f t="shared" si="0"/>
        <v>0</v>
      </c>
      <c r="J15" s="183">
        <f t="shared" si="0"/>
        <v>1</v>
      </c>
      <c r="K15" s="183">
        <f t="shared" si="0"/>
        <v>0</v>
      </c>
      <c r="L15" s="184">
        <f t="shared" si="0"/>
        <v>0</v>
      </c>
      <c r="M15" s="182">
        <f t="shared" si="0"/>
        <v>0</v>
      </c>
      <c r="N15" s="183">
        <f t="shared" si="0"/>
        <v>0</v>
      </c>
      <c r="O15" s="183">
        <f t="shared" si="0"/>
        <v>0</v>
      </c>
      <c r="P15" s="183">
        <f t="shared" si="0"/>
        <v>1</v>
      </c>
      <c r="Q15" s="183">
        <f t="shared" si="0"/>
        <v>1</v>
      </c>
      <c r="R15" s="184">
        <f t="shared" si="0"/>
        <v>0</v>
      </c>
      <c r="S15" s="182">
        <f t="shared" ref="S15:Y15" si="1">S57</f>
        <v>0</v>
      </c>
      <c r="T15" s="183">
        <f t="shared" si="1"/>
        <v>0</v>
      </c>
      <c r="U15" s="183">
        <f t="shared" si="1"/>
        <v>2</v>
      </c>
      <c r="V15" s="183">
        <f t="shared" si="1"/>
        <v>1</v>
      </c>
      <c r="W15" s="183">
        <f t="shared" si="1"/>
        <v>1</v>
      </c>
      <c r="X15" s="183">
        <f t="shared" si="1"/>
        <v>2</v>
      </c>
      <c r="Y15" s="184">
        <f t="shared" si="1"/>
        <v>0</v>
      </c>
    </row>
    <row r="16" spans="1:28" ht="23.25" customHeight="1" thickBot="1">
      <c r="A16" s="8"/>
      <c r="B16" s="2"/>
      <c r="C16" s="285"/>
      <c r="D16" s="285"/>
      <c r="E16" s="255" t="s">
        <v>73</v>
      </c>
      <c r="F16" s="256"/>
      <c r="G16" s="179">
        <f t="shared" ref="G16:R16" si="2">IF(G99="","",G99/2)</f>
        <v>0</v>
      </c>
      <c r="H16" s="180">
        <f t="shared" si="2"/>
        <v>0</v>
      </c>
      <c r="I16" s="180">
        <f t="shared" si="2"/>
        <v>0</v>
      </c>
      <c r="J16" s="180">
        <f t="shared" si="2"/>
        <v>0</v>
      </c>
      <c r="K16" s="180">
        <f t="shared" si="2"/>
        <v>0</v>
      </c>
      <c r="L16" s="181">
        <f t="shared" si="2"/>
        <v>0</v>
      </c>
      <c r="M16" s="179">
        <f t="shared" si="2"/>
        <v>0</v>
      </c>
      <c r="N16" s="180">
        <f t="shared" si="2"/>
        <v>0</v>
      </c>
      <c r="O16" s="180">
        <f t="shared" si="2"/>
        <v>0</v>
      </c>
      <c r="P16" s="180">
        <f t="shared" si="2"/>
        <v>0</v>
      </c>
      <c r="Q16" s="180">
        <f t="shared" si="2"/>
        <v>0</v>
      </c>
      <c r="R16" s="181">
        <f t="shared" si="2"/>
        <v>0</v>
      </c>
      <c r="S16" s="179">
        <f t="shared" ref="S16:Y16" si="3">S99</f>
        <v>0</v>
      </c>
      <c r="T16" s="180">
        <f t="shared" si="3"/>
        <v>0</v>
      </c>
      <c r="U16" s="180">
        <f t="shared" si="3"/>
        <v>0</v>
      </c>
      <c r="V16" s="180">
        <f t="shared" si="3"/>
        <v>0</v>
      </c>
      <c r="W16" s="180">
        <f t="shared" si="3"/>
        <v>0</v>
      </c>
      <c r="X16" s="180">
        <f t="shared" si="3"/>
        <v>0</v>
      </c>
      <c r="Y16" s="181">
        <f t="shared" si="3"/>
        <v>0</v>
      </c>
    </row>
    <row r="17" spans="1:28" ht="23.25" customHeight="1" thickBot="1">
      <c r="A17" s="8"/>
      <c r="B17" s="2"/>
      <c r="C17" s="285"/>
      <c r="D17" s="285"/>
      <c r="E17" s="253" t="s">
        <v>59</v>
      </c>
      <c r="F17" s="254"/>
      <c r="G17" s="185">
        <f>IF(E2="","",SUM(G15:G16))</f>
        <v>0</v>
      </c>
      <c r="H17" s="186">
        <f>IF(E2="","",SUM(H15:H16))</f>
        <v>0</v>
      </c>
      <c r="I17" s="186">
        <f>IF(E2="","",SUM(I15:I16))</f>
        <v>0</v>
      </c>
      <c r="J17" s="186">
        <f>IF(E2="","",SUM(J15:J16))</f>
        <v>1</v>
      </c>
      <c r="K17" s="186">
        <f>IF(E2="","",SUM(K15:K16))</f>
        <v>0</v>
      </c>
      <c r="L17" s="187">
        <f>IF(E2="","",SUM(L15:L16))</f>
        <v>0</v>
      </c>
      <c r="M17" s="185">
        <f>IF(E2="","",SUM(M15:M16))</f>
        <v>0</v>
      </c>
      <c r="N17" s="186">
        <f>IF(E2="","",SUM(N15:N16))</f>
        <v>0</v>
      </c>
      <c r="O17" s="186">
        <f>IF(E2="","",SUM(O15:O16))</f>
        <v>0</v>
      </c>
      <c r="P17" s="186">
        <f>IF(E2="","",SUM(P15:P16))</f>
        <v>1</v>
      </c>
      <c r="Q17" s="186">
        <f>IF(E2="","",SUM(Q15:Q16))</f>
        <v>1</v>
      </c>
      <c r="R17" s="187">
        <f>IF(E2="","",SUM(R15:R16))</f>
        <v>0</v>
      </c>
      <c r="S17" s="185">
        <f>IF(E2="","",SUM(S15:S16))</f>
        <v>0</v>
      </c>
      <c r="T17" s="186">
        <f>IF(E2="","",SUM(T15:T16))</f>
        <v>0</v>
      </c>
      <c r="U17" s="186">
        <f>IF(E2="","",SUM(U15:U16))</f>
        <v>2</v>
      </c>
      <c r="V17" s="186">
        <f>IF(E2="","",SUM(V15:V16))</f>
        <v>1</v>
      </c>
      <c r="W17" s="186">
        <f>IF(E2="","",SUM(W15:W16))</f>
        <v>1</v>
      </c>
      <c r="X17" s="186">
        <f>IF(E2="","",SUM(X15:X16))</f>
        <v>2</v>
      </c>
      <c r="Y17" s="187">
        <f>IF(E2="","",SUM(Y15:Y16))</f>
        <v>0</v>
      </c>
    </row>
    <row r="18" spans="1:28" ht="23.25" customHeight="1" thickBot="1">
      <c r="A18" s="8"/>
      <c r="B18" s="2"/>
      <c r="C18" s="285"/>
      <c r="D18" s="285"/>
      <c r="E18" s="278"/>
      <c r="F18" s="279"/>
      <c r="G18" s="280" t="s">
        <v>52</v>
      </c>
      <c r="H18" s="281"/>
      <c r="I18" s="281">
        <f>SUM(G17:L17)</f>
        <v>1</v>
      </c>
      <c r="J18" s="281"/>
      <c r="K18" s="281"/>
      <c r="L18" s="282"/>
      <c r="M18" s="280" t="s">
        <v>52</v>
      </c>
      <c r="N18" s="281"/>
      <c r="O18" s="281">
        <f>SUM(M17:R17)</f>
        <v>2</v>
      </c>
      <c r="P18" s="281"/>
      <c r="Q18" s="281"/>
      <c r="R18" s="282"/>
      <c r="S18" s="280" t="s">
        <v>52</v>
      </c>
      <c r="T18" s="281"/>
      <c r="U18" s="281">
        <f>SUM(S17:Y17)</f>
        <v>6</v>
      </c>
      <c r="V18" s="281"/>
      <c r="W18" s="281"/>
      <c r="X18" s="281"/>
      <c r="Y18" s="282"/>
    </row>
    <row r="19" spans="1:28" ht="8.25" customHeigh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18" hidden="1" customHeight="1">
      <c r="A20" s="8"/>
      <c r="B20" s="2"/>
      <c r="C20" s="24"/>
      <c r="D20" s="24"/>
      <c r="E20" s="24"/>
      <c r="F20" s="24"/>
      <c r="G20" s="296" t="s">
        <v>50</v>
      </c>
      <c r="H20" s="25"/>
      <c r="I20" s="298" t="s">
        <v>60</v>
      </c>
      <c r="J20" s="299"/>
      <c r="K20" s="299"/>
      <c r="L20" s="299"/>
      <c r="M20" s="299"/>
      <c r="N20" s="299"/>
      <c r="O20" s="299"/>
      <c r="P20" s="299"/>
      <c r="Q20" s="299"/>
      <c r="R20" s="299"/>
      <c r="S20" s="299"/>
      <c r="T20" s="299"/>
      <c r="U20" s="299"/>
      <c r="V20" s="299"/>
      <c r="W20" s="299"/>
      <c r="X20" s="299"/>
      <c r="Y20" s="299"/>
    </row>
    <row r="21" spans="1:28" ht="18" hidden="1" customHeight="1">
      <c r="A21" s="8"/>
      <c r="B21" s="2"/>
      <c r="C21" s="24"/>
      <c r="D21" s="24"/>
      <c r="E21" s="24"/>
      <c r="F21" s="24"/>
      <c r="G21" s="297"/>
      <c r="H21" s="25"/>
      <c r="I21" s="299"/>
      <c r="J21" s="299"/>
      <c r="K21" s="299"/>
      <c r="L21" s="299"/>
      <c r="M21" s="299"/>
      <c r="N21" s="299"/>
      <c r="O21" s="299"/>
      <c r="P21" s="299"/>
      <c r="Q21" s="299"/>
      <c r="R21" s="299"/>
      <c r="S21" s="299"/>
      <c r="T21" s="299"/>
      <c r="U21" s="299"/>
      <c r="V21" s="299"/>
      <c r="W21" s="299"/>
      <c r="X21" s="299"/>
      <c r="Y21" s="299"/>
    </row>
    <row r="22" spans="1:28" ht="8.25" customHeight="1" thickBot="1"/>
    <row r="23" spans="1:28" ht="23.25" customHeight="1">
      <c r="A23" s="266" t="s">
        <v>17</v>
      </c>
      <c r="B23" s="268" t="s">
        <v>16</v>
      </c>
      <c r="C23" s="270" t="s">
        <v>2</v>
      </c>
      <c r="D23" s="268" t="s">
        <v>3</v>
      </c>
      <c r="E23" s="272" t="s">
        <v>4</v>
      </c>
      <c r="F23" s="274" t="s">
        <v>35</v>
      </c>
      <c r="G23" s="276" t="s">
        <v>8</v>
      </c>
      <c r="H23" s="277"/>
      <c r="I23" s="277"/>
      <c r="J23" s="277"/>
      <c r="K23" s="277"/>
      <c r="L23" s="277"/>
      <c r="M23" s="276" t="s">
        <v>42</v>
      </c>
      <c r="N23" s="277"/>
      <c r="O23" s="277"/>
      <c r="P23" s="277"/>
      <c r="Q23" s="277"/>
      <c r="R23" s="283"/>
      <c r="S23" s="277" t="s">
        <v>54</v>
      </c>
      <c r="T23" s="277"/>
      <c r="U23" s="277"/>
      <c r="V23" s="277"/>
      <c r="W23" s="277"/>
      <c r="X23" s="277"/>
      <c r="Y23" s="283"/>
      <c r="AB23" s="2" t="s">
        <v>5</v>
      </c>
    </row>
    <row r="24" spans="1:28" ht="23.25" customHeight="1" thickBot="1">
      <c r="A24" s="267"/>
      <c r="B24" s="269"/>
      <c r="C24" s="271"/>
      <c r="D24" s="269"/>
      <c r="E24" s="273"/>
      <c r="F24" s="275"/>
      <c r="G24" s="17">
        <v>80</v>
      </c>
      <c r="H24" s="23">
        <v>100</v>
      </c>
      <c r="I24" s="23">
        <v>120</v>
      </c>
      <c r="J24" s="23">
        <v>130</v>
      </c>
      <c r="K24" s="23">
        <v>140</v>
      </c>
      <c r="L24" s="14">
        <v>150</v>
      </c>
      <c r="M24" s="17">
        <v>80</v>
      </c>
      <c r="N24" s="23">
        <v>100</v>
      </c>
      <c r="O24" s="23">
        <v>120</v>
      </c>
      <c r="P24" s="23">
        <v>130</v>
      </c>
      <c r="Q24" s="23">
        <v>140</v>
      </c>
      <c r="R24" s="16">
        <v>150</v>
      </c>
      <c r="S24" s="15">
        <v>40</v>
      </c>
      <c r="T24" s="23">
        <v>50</v>
      </c>
      <c r="U24" s="23">
        <v>60</v>
      </c>
      <c r="V24" s="23">
        <v>65</v>
      </c>
      <c r="W24" s="23">
        <v>70</v>
      </c>
      <c r="X24" s="23">
        <v>75</v>
      </c>
      <c r="Y24" s="16">
        <v>80</v>
      </c>
      <c r="AA24" s="27" t="s">
        <v>72</v>
      </c>
      <c r="AB24" s="2" t="s">
        <v>61</v>
      </c>
    </row>
    <row r="25" spans="1:28" s="19" customFormat="1" ht="12" customHeight="1" thickTop="1" thickBot="1">
      <c r="A25" s="81"/>
      <c r="B25" s="163" t="str">
        <f>PHONETIC(B26)</f>
        <v>フクシマ　タロウ</v>
      </c>
      <c r="D25" s="166"/>
      <c r="F25" s="304">
        <v>2</v>
      </c>
      <c r="G25" s="294"/>
      <c r="H25" s="290"/>
      <c r="I25" s="290"/>
      <c r="J25" s="290"/>
      <c r="K25" s="290"/>
      <c r="L25" s="292"/>
      <c r="M25" s="294"/>
      <c r="N25" s="290"/>
      <c r="O25" s="290"/>
      <c r="P25" s="300"/>
      <c r="Q25" s="290" t="s">
        <v>36</v>
      </c>
      <c r="R25" s="292"/>
      <c r="S25" s="294"/>
      <c r="T25" s="290"/>
      <c r="U25" s="290"/>
      <c r="V25" s="300"/>
      <c r="W25" s="290"/>
      <c r="X25" s="290" t="s">
        <v>36</v>
      </c>
      <c r="Y25" s="292"/>
      <c r="AA25" s="1"/>
      <c r="AB25" s="2"/>
    </row>
    <row r="26" spans="1:28" s="19" customFormat="1" ht="27" customHeight="1" thickBot="1">
      <c r="A26" s="82">
        <v>1</v>
      </c>
      <c r="B26" s="160" t="s">
        <v>124</v>
      </c>
      <c r="C26" s="164" t="s">
        <v>5</v>
      </c>
      <c r="D26" s="161">
        <v>17729</v>
      </c>
      <c r="E26" s="165">
        <f>IF(D26="","",DATEDIF(D26,"2026/4/1","y"))</f>
        <v>77</v>
      </c>
      <c r="F26" s="303"/>
      <c r="G26" s="295"/>
      <c r="H26" s="291"/>
      <c r="I26" s="291"/>
      <c r="J26" s="291"/>
      <c r="K26" s="291"/>
      <c r="L26" s="293"/>
      <c r="M26" s="295"/>
      <c r="N26" s="291"/>
      <c r="O26" s="291"/>
      <c r="P26" s="291"/>
      <c r="Q26" s="291"/>
      <c r="R26" s="293"/>
      <c r="S26" s="295"/>
      <c r="T26" s="291"/>
      <c r="U26" s="291"/>
      <c r="V26" s="291"/>
      <c r="W26" s="291"/>
      <c r="X26" s="291"/>
      <c r="Y26" s="293"/>
      <c r="AA26" s="28">
        <v>44287</v>
      </c>
      <c r="AB26" s="2" t="s">
        <v>76</v>
      </c>
    </row>
    <row r="27" spans="1:28" s="19" customFormat="1" ht="12" customHeight="1" thickBot="1">
      <c r="A27" s="83"/>
      <c r="B27" s="163" t="str">
        <f>PHONETIC(B28)</f>
        <v>フクシマ　ジロウ</v>
      </c>
      <c r="D27" s="167"/>
      <c r="F27" s="302">
        <v>2</v>
      </c>
      <c r="G27" s="306"/>
      <c r="H27" s="305"/>
      <c r="I27" s="300"/>
      <c r="J27" s="300" t="s">
        <v>75</v>
      </c>
      <c r="K27" s="305"/>
      <c r="L27" s="301"/>
      <c r="M27" s="306"/>
      <c r="N27" s="305"/>
      <c r="O27" s="305"/>
      <c r="P27" s="305"/>
      <c r="Q27" s="305"/>
      <c r="R27" s="301"/>
      <c r="S27" s="306"/>
      <c r="T27" s="305"/>
      <c r="U27" s="300"/>
      <c r="V27" s="305"/>
      <c r="W27" s="305" t="s">
        <v>36</v>
      </c>
      <c r="X27" s="305"/>
      <c r="Y27" s="301"/>
      <c r="AA27" s="1"/>
    </row>
    <row r="28" spans="1:28" s="19" customFormat="1" ht="27" customHeight="1" thickBot="1">
      <c r="A28" s="82">
        <v>2</v>
      </c>
      <c r="B28" s="160" t="s">
        <v>125</v>
      </c>
      <c r="C28" s="164" t="s">
        <v>5</v>
      </c>
      <c r="D28" s="161">
        <v>20183</v>
      </c>
      <c r="E28" s="165">
        <f t="shared" ref="E28" si="4">IF(D28="","",DATEDIF(D28,"2026/4/1","y"))</f>
        <v>70</v>
      </c>
      <c r="F28" s="303"/>
      <c r="G28" s="295"/>
      <c r="H28" s="291"/>
      <c r="I28" s="291"/>
      <c r="J28" s="291"/>
      <c r="K28" s="291"/>
      <c r="L28" s="293"/>
      <c r="M28" s="295"/>
      <c r="N28" s="291"/>
      <c r="O28" s="291"/>
      <c r="P28" s="291"/>
      <c r="Q28" s="291"/>
      <c r="R28" s="293"/>
      <c r="S28" s="295"/>
      <c r="T28" s="291"/>
      <c r="U28" s="291"/>
      <c r="V28" s="291"/>
      <c r="W28" s="291"/>
      <c r="X28" s="291"/>
      <c r="Y28" s="293"/>
      <c r="AA28" s="28">
        <v>44287</v>
      </c>
    </row>
    <row r="29" spans="1:28" s="19" customFormat="1" ht="12" customHeight="1" thickBot="1">
      <c r="A29" s="83"/>
      <c r="B29" s="163" t="str">
        <f>PHONETIC(B30)</f>
        <v>フクシマ　サブロウ</v>
      </c>
      <c r="D29" s="167"/>
      <c r="F29" s="307">
        <v>2</v>
      </c>
      <c r="G29" s="306"/>
      <c r="H29" s="305"/>
      <c r="I29" s="305"/>
      <c r="J29" s="305"/>
      <c r="K29" s="305"/>
      <c r="L29" s="301"/>
      <c r="M29" s="306"/>
      <c r="N29" s="305"/>
      <c r="O29" s="305"/>
      <c r="P29" s="300"/>
      <c r="Q29" s="300" t="s">
        <v>75</v>
      </c>
      <c r="R29" s="301"/>
      <c r="S29" s="306"/>
      <c r="T29" s="305"/>
      <c r="U29" s="300"/>
      <c r="V29" s="305" t="s">
        <v>36</v>
      </c>
      <c r="W29" s="305"/>
      <c r="X29" s="305"/>
      <c r="Y29" s="301"/>
      <c r="AA29" s="1"/>
    </row>
    <row r="30" spans="1:28" s="19" customFormat="1" ht="27" customHeight="1" thickBot="1">
      <c r="A30" s="82">
        <v>3</v>
      </c>
      <c r="B30" s="160" t="s">
        <v>126</v>
      </c>
      <c r="C30" s="164" t="s">
        <v>5</v>
      </c>
      <c r="D30" s="161">
        <v>20941</v>
      </c>
      <c r="E30" s="165">
        <f t="shared" ref="E30" si="5">IF(D30="","",DATEDIF(D30,"2026/4/1","y"))</f>
        <v>68</v>
      </c>
      <c r="F30" s="303"/>
      <c r="G30" s="295"/>
      <c r="H30" s="291"/>
      <c r="I30" s="291"/>
      <c r="J30" s="291"/>
      <c r="K30" s="291"/>
      <c r="L30" s="293"/>
      <c r="M30" s="295"/>
      <c r="N30" s="291"/>
      <c r="O30" s="291"/>
      <c r="P30" s="291"/>
      <c r="Q30" s="291"/>
      <c r="R30" s="293"/>
      <c r="S30" s="295"/>
      <c r="T30" s="291"/>
      <c r="U30" s="291"/>
      <c r="V30" s="291"/>
      <c r="W30" s="291"/>
      <c r="X30" s="291"/>
      <c r="Y30" s="293"/>
      <c r="AA30" s="28">
        <v>44287</v>
      </c>
    </row>
    <row r="31" spans="1:28" s="19" customFormat="1" ht="12" customHeight="1" thickBot="1">
      <c r="A31" s="83"/>
      <c r="B31" s="163" t="str">
        <f>PHONETIC(B32)</f>
        <v>フクシマ　ハナコ</v>
      </c>
      <c r="D31" s="167"/>
      <c r="F31" s="307">
        <v>2</v>
      </c>
      <c r="G31" s="311"/>
      <c r="H31" s="300"/>
      <c r="I31" s="300"/>
      <c r="J31" s="300" t="s">
        <v>75</v>
      </c>
      <c r="K31" s="300"/>
      <c r="L31" s="310"/>
      <c r="M31" s="311"/>
      <c r="N31" s="300"/>
      <c r="O31" s="300"/>
      <c r="P31" s="300"/>
      <c r="Q31" s="300"/>
      <c r="R31" s="310"/>
      <c r="S31" s="311"/>
      <c r="T31" s="300"/>
      <c r="U31" s="300" t="s">
        <v>75</v>
      </c>
      <c r="V31" s="300"/>
      <c r="W31" s="300"/>
      <c r="X31" s="300"/>
      <c r="Y31" s="310"/>
      <c r="AA31" s="1"/>
    </row>
    <row r="32" spans="1:28" s="19" customFormat="1" ht="27" customHeight="1" thickBot="1">
      <c r="A32" s="82">
        <v>4</v>
      </c>
      <c r="B32" s="160" t="s">
        <v>127</v>
      </c>
      <c r="C32" s="164" t="s">
        <v>118</v>
      </c>
      <c r="D32" s="161">
        <v>23874</v>
      </c>
      <c r="E32" s="165">
        <f t="shared" ref="E32" si="6">IF(D32="","",DATEDIF(D32,"2026/4/1","y"))</f>
        <v>60</v>
      </c>
      <c r="F32" s="303"/>
      <c r="G32" s="295"/>
      <c r="H32" s="291"/>
      <c r="I32" s="291"/>
      <c r="J32" s="291"/>
      <c r="K32" s="291"/>
      <c r="L32" s="293"/>
      <c r="M32" s="295"/>
      <c r="N32" s="291"/>
      <c r="O32" s="291"/>
      <c r="P32" s="291"/>
      <c r="Q32" s="291"/>
      <c r="R32" s="293"/>
      <c r="S32" s="295"/>
      <c r="T32" s="291"/>
      <c r="U32" s="291"/>
      <c r="V32" s="291"/>
      <c r="W32" s="291"/>
      <c r="X32" s="291"/>
      <c r="Y32" s="293"/>
      <c r="AA32" s="28">
        <v>44287</v>
      </c>
    </row>
    <row r="33" spans="1:27" s="19" customFormat="1" ht="12" customHeight="1" thickBot="1">
      <c r="A33" s="83"/>
      <c r="B33" s="163" t="str">
        <f>PHONETIC(B34)</f>
        <v>フクシマナナコ</v>
      </c>
      <c r="D33" s="167"/>
      <c r="F33" s="308">
        <v>2</v>
      </c>
      <c r="G33" s="320"/>
      <c r="H33" s="312"/>
      <c r="I33" s="312"/>
      <c r="J33" s="312"/>
      <c r="K33" s="312"/>
      <c r="L33" s="314"/>
      <c r="M33" s="320"/>
      <c r="N33" s="312"/>
      <c r="O33" s="312"/>
      <c r="P33" s="312" t="s">
        <v>36</v>
      </c>
      <c r="Q33" s="312"/>
      <c r="R33" s="314"/>
      <c r="S33" s="320"/>
      <c r="T33" s="312"/>
      <c r="U33" s="300" t="s">
        <v>75</v>
      </c>
      <c r="V33" s="300"/>
      <c r="W33" s="312"/>
      <c r="X33" s="312"/>
      <c r="Y33" s="314"/>
      <c r="AA33" s="1"/>
    </row>
    <row r="34" spans="1:27" s="19" customFormat="1" ht="27" customHeight="1" thickBot="1">
      <c r="A34" s="82">
        <v>5</v>
      </c>
      <c r="B34" s="159" t="s">
        <v>129</v>
      </c>
      <c r="C34" s="164" t="s">
        <v>118</v>
      </c>
      <c r="D34" s="162">
        <v>23294</v>
      </c>
      <c r="E34" s="165">
        <f t="shared" ref="E34" si="7">IF(D34="","",DATEDIF(D34,"2026/4/1","y"))</f>
        <v>62</v>
      </c>
      <c r="F34" s="309"/>
      <c r="G34" s="321"/>
      <c r="H34" s="313"/>
      <c r="I34" s="313"/>
      <c r="J34" s="313"/>
      <c r="K34" s="313"/>
      <c r="L34" s="315"/>
      <c r="M34" s="321"/>
      <c r="N34" s="313"/>
      <c r="O34" s="313"/>
      <c r="P34" s="313"/>
      <c r="Q34" s="313"/>
      <c r="R34" s="315"/>
      <c r="S34" s="321"/>
      <c r="T34" s="313"/>
      <c r="U34" s="291"/>
      <c r="V34" s="291"/>
      <c r="W34" s="313"/>
      <c r="X34" s="313"/>
      <c r="Y34" s="315"/>
      <c r="AA34" s="28">
        <v>44287</v>
      </c>
    </row>
    <row r="35" spans="1:27" s="19" customFormat="1" ht="12" customHeight="1" thickBot="1">
      <c r="A35" s="83"/>
      <c r="B35" s="163" t="str">
        <f>PHONETIC(B36)</f>
        <v>フクシマ　ヨウコ</v>
      </c>
      <c r="D35" s="167"/>
      <c r="F35" s="308">
        <v>2</v>
      </c>
      <c r="G35" s="316"/>
      <c r="H35" s="318"/>
      <c r="I35" s="318"/>
      <c r="J35" s="318"/>
      <c r="K35" s="318"/>
      <c r="L35" s="322"/>
      <c r="M35" s="328"/>
      <c r="N35" s="318"/>
      <c r="O35" s="318"/>
      <c r="P35" s="300" t="s">
        <v>75</v>
      </c>
      <c r="Q35" s="318"/>
      <c r="R35" s="326"/>
      <c r="S35" s="316"/>
      <c r="T35" s="318"/>
      <c r="U35" s="318"/>
      <c r="V35" s="318"/>
      <c r="W35" s="300"/>
      <c r="X35" s="300" t="s">
        <v>75</v>
      </c>
      <c r="Y35" s="322"/>
      <c r="AA35" s="1"/>
    </row>
    <row r="36" spans="1:27" s="19" customFormat="1" ht="27" customHeight="1" thickBot="1">
      <c r="A36" s="82">
        <v>6</v>
      </c>
      <c r="B36" s="159" t="s">
        <v>128</v>
      </c>
      <c r="C36" s="164" t="s">
        <v>118</v>
      </c>
      <c r="D36" s="162">
        <v>17744</v>
      </c>
      <c r="E36" s="165">
        <f t="shared" ref="E36" si="8">IF(D36="","",DATEDIF(D36,"2026/4/1","y"))</f>
        <v>77</v>
      </c>
      <c r="F36" s="309"/>
      <c r="G36" s="317"/>
      <c r="H36" s="319"/>
      <c r="I36" s="319"/>
      <c r="J36" s="319"/>
      <c r="K36" s="319"/>
      <c r="L36" s="323"/>
      <c r="M36" s="329"/>
      <c r="N36" s="319"/>
      <c r="O36" s="319"/>
      <c r="P36" s="291"/>
      <c r="Q36" s="319"/>
      <c r="R36" s="327"/>
      <c r="S36" s="317"/>
      <c r="T36" s="319"/>
      <c r="U36" s="319"/>
      <c r="V36" s="319"/>
      <c r="W36" s="291"/>
      <c r="X36" s="291"/>
      <c r="Y36" s="323"/>
      <c r="AA36" s="28">
        <v>44287</v>
      </c>
    </row>
    <row r="37" spans="1:27" s="19" customFormat="1" ht="12" customHeight="1">
      <c r="A37" s="83"/>
      <c r="B37" s="88" t="str">
        <f>PHONETIC(B38)</f>
        <v/>
      </c>
      <c r="C37" s="87"/>
      <c r="D37" s="89"/>
      <c r="E37" s="177"/>
      <c r="F37" s="324"/>
      <c r="G37" s="317"/>
      <c r="H37" s="319"/>
      <c r="I37" s="319"/>
      <c r="J37" s="319"/>
      <c r="K37" s="319"/>
      <c r="L37" s="323"/>
      <c r="M37" s="329"/>
      <c r="N37" s="319"/>
      <c r="O37" s="319"/>
      <c r="P37" s="319"/>
      <c r="Q37" s="319"/>
      <c r="R37" s="327"/>
      <c r="S37" s="317"/>
      <c r="T37" s="319"/>
      <c r="U37" s="319"/>
      <c r="V37" s="319"/>
      <c r="W37" s="319"/>
      <c r="X37" s="319"/>
      <c r="Y37" s="323"/>
    </row>
    <row r="38" spans="1:27" s="19" customFormat="1" ht="27" customHeight="1">
      <c r="A38" s="82">
        <v>7</v>
      </c>
      <c r="B38" s="153"/>
      <c r="C38" s="164"/>
      <c r="D38" s="51"/>
      <c r="E38" s="173" t="str">
        <f t="shared" ref="E38" si="9">IF(D38="","",DATEDIF(D38,"2026/4/1","y"))</f>
        <v/>
      </c>
      <c r="F38" s="325"/>
      <c r="G38" s="317"/>
      <c r="H38" s="319"/>
      <c r="I38" s="319"/>
      <c r="J38" s="319"/>
      <c r="K38" s="319"/>
      <c r="L38" s="323"/>
      <c r="M38" s="329"/>
      <c r="N38" s="319"/>
      <c r="O38" s="319"/>
      <c r="P38" s="319"/>
      <c r="Q38" s="319"/>
      <c r="R38" s="327"/>
      <c r="S38" s="317"/>
      <c r="T38" s="319"/>
      <c r="U38" s="319"/>
      <c r="V38" s="319"/>
      <c r="W38" s="319"/>
      <c r="X38" s="319"/>
      <c r="Y38" s="323"/>
    </row>
    <row r="39" spans="1:27" s="19" customFormat="1" ht="12" customHeight="1">
      <c r="A39" s="83"/>
      <c r="B39" s="88" t="str">
        <f>PHONETIC(B40)</f>
        <v/>
      </c>
      <c r="C39" s="87"/>
      <c r="D39" s="89"/>
      <c r="E39" s="172"/>
      <c r="F39" s="324"/>
      <c r="G39" s="317"/>
      <c r="H39" s="319"/>
      <c r="I39" s="319"/>
      <c r="J39" s="319"/>
      <c r="K39" s="319"/>
      <c r="L39" s="323"/>
      <c r="M39" s="329"/>
      <c r="N39" s="319"/>
      <c r="O39" s="319"/>
      <c r="P39" s="319"/>
      <c r="Q39" s="319"/>
      <c r="R39" s="327"/>
      <c r="S39" s="317"/>
      <c r="T39" s="319"/>
      <c r="U39" s="319"/>
      <c r="V39" s="319"/>
      <c r="W39" s="319"/>
      <c r="X39" s="319"/>
      <c r="Y39" s="323"/>
    </row>
    <row r="40" spans="1:27" s="19" customFormat="1" ht="27" customHeight="1">
      <c r="A40" s="82">
        <v>8</v>
      </c>
      <c r="B40" s="153"/>
      <c r="C40" s="164"/>
      <c r="D40" s="51"/>
      <c r="E40" s="173" t="str">
        <f t="shared" ref="E40" si="10">IF(D40="","",DATEDIF(D40,"2026/4/1","y"))</f>
        <v/>
      </c>
      <c r="F40" s="325"/>
      <c r="G40" s="317"/>
      <c r="H40" s="319"/>
      <c r="I40" s="319"/>
      <c r="J40" s="319"/>
      <c r="K40" s="319"/>
      <c r="L40" s="323"/>
      <c r="M40" s="329"/>
      <c r="N40" s="319"/>
      <c r="O40" s="319"/>
      <c r="P40" s="319"/>
      <c r="Q40" s="319"/>
      <c r="R40" s="327"/>
      <c r="S40" s="317"/>
      <c r="T40" s="319"/>
      <c r="U40" s="319"/>
      <c r="V40" s="319"/>
      <c r="W40" s="319"/>
      <c r="X40" s="319"/>
      <c r="Y40" s="323"/>
    </row>
    <row r="41" spans="1:27" s="19" customFormat="1" ht="12" customHeight="1">
      <c r="A41" s="83"/>
      <c r="B41" s="88" t="str">
        <f>PHONETIC(B42)</f>
        <v/>
      </c>
      <c r="C41" s="87"/>
      <c r="D41" s="89"/>
      <c r="E41" s="172"/>
      <c r="F41" s="324"/>
      <c r="G41" s="317"/>
      <c r="H41" s="319"/>
      <c r="I41" s="319"/>
      <c r="J41" s="319"/>
      <c r="K41" s="319"/>
      <c r="L41" s="323"/>
      <c r="M41" s="329"/>
      <c r="N41" s="319"/>
      <c r="O41" s="319"/>
      <c r="P41" s="319"/>
      <c r="Q41" s="319"/>
      <c r="R41" s="327"/>
      <c r="S41" s="317"/>
      <c r="T41" s="319"/>
      <c r="U41" s="319"/>
      <c r="V41" s="319"/>
      <c r="W41" s="319"/>
      <c r="X41" s="319"/>
      <c r="Y41" s="323"/>
    </row>
    <row r="42" spans="1:27" s="19" customFormat="1" ht="27" customHeight="1">
      <c r="A42" s="82">
        <v>9</v>
      </c>
      <c r="B42" s="153"/>
      <c r="C42" s="164"/>
      <c r="D42" s="51"/>
      <c r="E42" s="173" t="str">
        <f t="shared" ref="E42" si="11">IF(D42="","",DATEDIF(D42,"2026/4/1","y"))</f>
        <v/>
      </c>
      <c r="F42" s="325"/>
      <c r="G42" s="317"/>
      <c r="H42" s="319"/>
      <c r="I42" s="319"/>
      <c r="J42" s="319"/>
      <c r="K42" s="319"/>
      <c r="L42" s="323"/>
      <c r="M42" s="329"/>
      <c r="N42" s="319"/>
      <c r="O42" s="319"/>
      <c r="P42" s="319"/>
      <c r="Q42" s="319"/>
      <c r="R42" s="327"/>
      <c r="S42" s="317"/>
      <c r="T42" s="319"/>
      <c r="U42" s="319"/>
      <c r="V42" s="319"/>
      <c r="W42" s="319"/>
      <c r="X42" s="319"/>
      <c r="Y42" s="323"/>
    </row>
    <row r="43" spans="1:27" s="19" customFormat="1" ht="12" customHeight="1">
      <c r="A43" s="83"/>
      <c r="B43" s="90" t="str">
        <f>PHONETIC(B44)</f>
        <v/>
      </c>
      <c r="C43" s="87"/>
      <c r="D43" s="89"/>
      <c r="E43" s="172"/>
      <c r="F43" s="330"/>
      <c r="G43" s="317"/>
      <c r="H43" s="319"/>
      <c r="I43" s="319"/>
      <c r="J43" s="319"/>
      <c r="K43" s="319"/>
      <c r="L43" s="323"/>
      <c r="M43" s="329"/>
      <c r="N43" s="319"/>
      <c r="O43" s="319"/>
      <c r="P43" s="319"/>
      <c r="Q43" s="319"/>
      <c r="R43" s="327"/>
      <c r="S43" s="317"/>
      <c r="T43" s="319"/>
      <c r="U43" s="319"/>
      <c r="V43" s="319"/>
      <c r="W43" s="319"/>
      <c r="X43" s="319"/>
      <c r="Y43" s="323"/>
    </row>
    <row r="44" spans="1:27" s="19" customFormat="1" ht="27" customHeight="1">
      <c r="A44" s="82">
        <v>10</v>
      </c>
      <c r="B44" s="153"/>
      <c r="C44" s="164"/>
      <c r="D44" s="51"/>
      <c r="E44" s="173" t="str">
        <f t="shared" ref="E44" si="12">IF(D44="","",DATEDIF(D44,"2026/4/1","y"))</f>
        <v/>
      </c>
      <c r="F44" s="325"/>
      <c r="G44" s="317"/>
      <c r="H44" s="319"/>
      <c r="I44" s="319"/>
      <c r="J44" s="319"/>
      <c r="K44" s="319"/>
      <c r="L44" s="323"/>
      <c r="M44" s="329"/>
      <c r="N44" s="319"/>
      <c r="O44" s="319"/>
      <c r="P44" s="319"/>
      <c r="Q44" s="319"/>
      <c r="R44" s="327"/>
      <c r="S44" s="317"/>
      <c r="T44" s="319"/>
      <c r="U44" s="319"/>
      <c r="V44" s="319"/>
      <c r="W44" s="319"/>
      <c r="X44" s="319"/>
      <c r="Y44" s="323"/>
    </row>
    <row r="45" spans="1:27" s="19" customFormat="1" ht="12" customHeight="1">
      <c r="A45" s="83"/>
      <c r="B45" s="88" t="str">
        <f>PHONETIC(B46)</f>
        <v/>
      </c>
      <c r="C45" s="87"/>
      <c r="D45" s="89"/>
      <c r="E45" s="172"/>
      <c r="F45" s="324"/>
      <c r="G45" s="316"/>
      <c r="H45" s="318"/>
      <c r="I45" s="318"/>
      <c r="J45" s="318"/>
      <c r="K45" s="318"/>
      <c r="L45" s="322"/>
      <c r="M45" s="328"/>
      <c r="N45" s="318"/>
      <c r="O45" s="318"/>
      <c r="P45" s="318"/>
      <c r="Q45" s="318"/>
      <c r="R45" s="326"/>
      <c r="S45" s="316"/>
      <c r="T45" s="318"/>
      <c r="U45" s="318"/>
      <c r="V45" s="319"/>
      <c r="W45" s="318"/>
      <c r="X45" s="318"/>
      <c r="Y45" s="322"/>
    </row>
    <row r="46" spans="1:27" s="19" customFormat="1" ht="27" customHeight="1">
      <c r="A46" s="82">
        <v>11</v>
      </c>
      <c r="B46" s="153"/>
      <c r="C46" s="164"/>
      <c r="D46" s="51"/>
      <c r="E46" s="173" t="str">
        <f t="shared" ref="E46" si="13">IF(D46="","",DATEDIF(D46,"2026/4/1","y"))</f>
        <v/>
      </c>
      <c r="F46" s="325"/>
      <c r="G46" s="317"/>
      <c r="H46" s="319"/>
      <c r="I46" s="319"/>
      <c r="J46" s="319"/>
      <c r="K46" s="319"/>
      <c r="L46" s="323"/>
      <c r="M46" s="329"/>
      <c r="N46" s="319"/>
      <c r="O46" s="319"/>
      <c r="P46" s="319"/>
      <c r="Q46" s="319"/>
      <c r="R46" s="327"/>
      <c r="S46" s="317"/>
      <c r="T46" s="319"/>
      <c r="U46" s="319"/>
      <c r="V46" s="319"/>
      <c r="W46" s="319"/>
      <c r="X46" s="319"/>
      <c r="Y46" s="323"/>
    </row>
    <row r="47" spans="1:27" s="19" customFormat="1" ht="12" customHeight="1">
      <c r="A47" s="83"/>
      <c r="B47" s="88" t="str">
        <f>PHONETIC(B48)</f>
        <v/>
      </c>
      <c r="C47" s="87"/>
      <c r="D47" s="89"/>
      <c r="E47" s="172"/>
      <c r="F47" s="330"/>
      <c r="G47" s="317"/>
      <c r="H47" s="319"/>
      <c r="I47" s="319"/>
      <c r="J47" s="319"/>
      <c r="K47" s="319"/>
      <c r="L47" s="323"/>
      <c r="M47" s="329"/>
      <c r="N47" s="319"/>
      <c r="O47" s="319"/>
      <c r="P47" s="319"/>
      <c r="Q47" s="319"/>
      <c r="R47" s="327"/>
      <c r="S47" s="317"/>
      <c r="T47" s="319"/>
      <c r="U47" s="319"/>
      <c r="V47" s="319"/>
      <c r="W47" s="319"/>
      <c r="X47" s="319"/>
      <c r="Y47" s="323"/>
    </row>
    <row r="48" spans="1:27" s="19" customFormat="1" ht="27" customHeight="1">
      <c r="A48" s="82">
        <v>12</v>
      </c>
      <c r="B48" s="153"/>
      <c r="C48" s="164"/>
      <c r="D48" s="51"/>
      <c r="E48" s="173" t="str">
        <f t="shared" ref="E48" si="14">IF(D48="","",DATEDIF(D48,"2026/4/1","y"))</f>
        <v/>
      </c>
      <c r="F48" s="325"/>
      <c r="G48" s="317"/>
      <c r="H48" s="319"/>
      <c r="I48" s="319"/>
      <c r="J48" s="319"/>
      <c r="K48" s="319"/>
      <c r="L48" s="323"/>
      <c r="M48" s="329"/>
      <c r="N48" s="319"/>
      <c r="O48" s="319"/>
      <c r="P48" s="319"/>
      <c r="Q48" s="319"/>
      <c r="R48" s="327"/>
      <c r="S48" s="317"/>
      <c r="T48" s="319"/>
      <c r="U48" s="319"/>
      <c r="V48" s="319"/>
      <c r="W48" s="319"/>
      <c r="X48" s="319"/>
      <c r="Y48" s="323"/>
    </row>
    <row r="49" spans="1:25" s="19" customFormat="1" ht="12" customHeight="1">
      <c r="A49" s="83"/>
      <c r="B49" s="88" t="str">
        <f>PHONETIC(B50)</f>
        <v/>
      </c>
      <c r="C49" s="87"/>
      <c r="D49" s="89"/>
      <c r="E49" s="172"/>
      <c r="F49" s="330"/>
      <c r="G49" s="317"/>
      <c r="H49" s="319"/>
      <c r="I49" s="319"/>
      <c r="J49" s="319"/>
      <c r="K49" s="319"/>
      <c r="L49" s="323"/>
      <c r="M49" s="329"/>
      <c r="N49" s="319"/>
      <c r="O49" s="319"/>
      <c r="P49" s="319"/>
      <c r="Q49" s="319"/>
      <c r="R49" s="327"/>
      <c r="S49" s="317"/>
      <c r="T49" s="319"/>
      <c r="U49" s="319"/>
      <c r="V49" s="319"/>
      <c r="W49" s="319"/>
      <c r="X49" s="319"/>
      <c r="Y49" s="323"/>
    </row>
    <row r="50" spans="1:25" s="19" customFormat="1" ht="27" customHeight="1">
      <c r="A50" s="82">
        <v>13</v>
      </c>
      <c r="B50" s="153"/>
      <c r="C50" s="164"/>
      <c r="D50" s="51"/>
      <c r="E50" s="173" t="str">
        <f t="shared" ref="E50" si="15">IF(D50="","",DATEDIF(D50,"2026/4/1","y"))</f>
        <v/>
      </c>
      <c r="F50" s="325"/>
      <c r="G50" s="317"/>
      <c r="H50" s="319"/>
      <c r="I50" s="319"/>
      <c r="J50" s="319"/>
      <c r="K50" s="319"/>
      <c r="L50" s="323"/>
      <c r="M50" s="329"/>
      <c r="N50" s="319"/>
      <c r="O50" s="319"/>
      <c r="P50" s="319"/>
      <c r="Q50" s="319"/>
      <c r="R50" s="327"/>
      <c r="S50" s="317"/>
      <c r="T50" s="319"/>
      <c r="U50" s="319"/>
      <c r="V50" s="319"/>
      <c r="W50" s="319"/>
      <c r="X50" s="319"/>
      <c r="Y50" s="323"/>
    </row>
    <row r="51" spans="1:25" s="19" customFormat="1" ht="12" customHeight="1">
      <c r="A51" s="83"/>
      <c r="B51" s="88" t="str">
        <f>PHONETIC(B52)</f>
        <v/>
      </c>
      <c r="C51" s="87"/>
      <c r="D51" s="89"/>
      <c r="E51" s="172"/>
      <c r="F51" s="330"/>
      <c r="G51" s="317"/>
      <c r="H51" s="319"/>
      <c r="I51" s="319"/>
      <c r="J51" s="319"/>
      <c r="K51" s="319"/>
      <c r="L51" s="323"/>
      <c r="M51" s="329"/>
      <c r="N51" s="319"/>
      <c r="O51" s="319"/>
      <c r="P51" s="319"/>
      <c r="Q51" s="319"/>
      <c r="R51" s="327"/>
      <c r="S51" s="317"/>
      <c r="T51" s="319"/>
      <c r="U51" s="319"/>
      <c r="V51" s="319"/>
      <c r="W51" s="319"/>
      <c r="X51" s="319"/>
      <c r="Y51" s="323"/>
    </row>
    <row r="52" spans="1:25" s="19" customFormat="1" ht="27" customHeight="1">
      <c r="A52" s="82">
        <v>14</v>
      </c>
      <c r="B52" s="153"/>
      <c r="C52" s="164"/>
      <c r="D52" s="51"/>
      <c r="E52" s="173" t="str">
        <f t="shared" ref="E52" si="16">IF(D52="","",DATEDIF(D52,"2026/4/1","y"))</f>
        <v/>
      </c>
      <c r="F52" s="325"/>
      <c r="G52" s="317"/>
      <c r="H52" s="319"/>
      <c r="I52" s="319"/>
      <c r="J52" s="319"/>
      <c r="K52" s="319"/>
      <c r="L52" s="323"/>
      <c r="M52" s="329"/>
      <c r="N52" s="319"/>
      <c r="O52" s="319"/>
      <c r="P52" s="319"/>
      <c r="Q52" s="319"/>
      <c r="R52" s="327"/>
      <c r="S52" s="317"/>
      <c r="T52" s="319"/>
      <c r="U52" s="319"/>
      <c r="V52" s="319"/>
      <c r="W52" s="319"/>
      <c r="X52" s="319"/>
      <c r="Y52" s="323"/>
    </row>
    <row r="53" spans="1:25" s="19" customFormat="1" ht="12" customHeight="1">
      <c r="A53" s="83"/>
      <c r="B53" s="88" t="str">
        <f>PHONETIC(B54)</f>
        <v/>
      </c>
      <c r="C53" s="87"/>
      <c r="D53" s="89"/>
      <c r="E53" s="172"/>
      <c r="F53" s="330"/>
      <c r="G53" s="317"/>
      <c r="H53" s="319"/>
      <c r="I53" s="319"/>
      <c r="J53" s="319"/>
      <c r="K53" s="319"/>
      <c r="L53" s="323"/>
      <c r="M53" s="329"/>
      <c r="N53" s="319"/>
      <c r="O53" s="319"/>
      <c r="P53" s="319"/>
      <c r="Q53" s="319"/>
      <c r="R53" s="327"/>
      <c r="S53" s="317"/>
      <c r="T53" s="319"/>
      <c r="U53" s="319"/>
      <c r="V53" s="319"/>
      <c r="W53" s="319"/>
      <c r="X53" s="319"/>
      <c r="Y53" s="323"/>
    </row>
    <row r="54" spans="1:25" s="19" customFormat="1" ht="27" customHeight="1">
      <c r="A54" s="82">
        <v>15</v>
      </c>
      <c r="B54" s="153"/>
      <c r="C54" s="164"/>
      <c r="D54" s="51"/>
      <c r="E54" s="173" t="str">
        <f t="shared" ref="E54" si="17">IF(D54="","",DATEDIF(D54,"2026/4/1","y"))</f>
        <v/>
      </c>
      <c r="F54" s="325"/>
      <c r="G54" s="317"/>
      <c r="H54" s="319"/>
      <c r="I54" s="319"/>
      <c r="J54" s="319"/>
      <c r="K54" s="319"/>
      <c r="L54" s="323"/>
      <c r="M54" s="329"/>
      <c r="N54" s="319"/>
      <c r="O54" s="319"/>
      <c r="P54" s="319"/>
      <c r="Q54" s="319"/>
      <c r="R54" s="327"/>
      <c r="S54" s="317"/>
      <c r="T54" s="319"/>
      <c r="U54" s="319"/>
      <c r="V54" s="319"/>
      <c r="W54" s="319"/>
      <c r="X54" s="319"/>
      <c r="Y54" s="323"/>
    </row>
    <row r="55" spans="1:25" s="19" customFormat="1" ht="12" customHeight="1">
      <c r="A55" s="83"/>
      <c r="B55" s="88" t="str">
        <f>PHONETIC(B56)</f>
        <v/>
      </c>
      <c r="C55" s="87"/>
      <c r="D55" s="89"/>
      <c r="E55" s="172"/>
      <c r="F55" s="331"/>
      <c r="G55" s="317"/>
      <c r="H55" s="319"/>
      <c r="I55" s="319"/>
      <c r="J55" s="319"/>
      <c r="K55" s="319"/>
      <c r="L55" s="323"/>
      <c r="M55" s="329"/>
      <c r="N55" s="319"/>
      <c r="O55" s="319"/>
      <c r="P55" s="319"/>
      <c r="Q55" s="319"/>
      <c r="R55" s="327"/>
      <c r="S55" s="317"/>
      <c r="T55" s="319"/>
      <c r="U55" s="319"/>
      <c r="V55" s="319"/>
      <c r="W55" s="319"/>
      <c r="X55" s="319"/>
      <c r="Y55" s="323"/>
    </row>
    <row r="56" spans="1:25" s="19" customFormat="1" ht="27" customHeight="1" thickBot="1">
      <c r="A56" s="82">
        <v>16</v>
      </c>
      <c r="B56" s="153"/>
      <c r="C56" s="164"/>
      <c r="D56" s="51"/>
      <c r="E56" s="178" t="str">
        <f t="shared" ref="E56" si="18">IF(D56="","",DATEDIF(D56,"2026/4/1","y"))</f>
        <v/>
      </c>
      <c r="F56" s="332"/>
      <c r="G56" s="317"/>
      <c r="H56" s="319"/>
      <c r="I56" s="319"/>
      <c r="J56" s="319"/>
      <c r="K56" s="319"/>
      <c r="L56" s="323"/>
      <c r="M56" s="329"/>
      <c r="N56" s="319"/>
      <c r="O56" s="319"/>
      <c r="P56" s="319"/>
      <c r="Q56" s="319"/>
      <c r="R56" s="327"/>
      <c r="S56" s="317"/>
      <c r="T56" s="319"/>
      <c r="U56" s="319"/>
      <c r="V56" s="319"/>
      <c r="W56" s="319"/>
      <c r="X56" s="319"/>
      <c r="Y56" s="323"/>
    </row>
    <row r="57" spans="1:25" s="19" customFormat="1" ht="27" customHeight="1" thickBot="1">
      <c r="A57" s="333" t="s">
        <v>56</v>
      </c>
      <c r="B57" s="334"/>
      <c r="C57" s="334"/>
      <c r="D57" s="334"/>
      <c r="E57" s="335"/>
      <c r="G57" s="20">
        <f t="shared" ref="G57:S57" si="19">COUNTIF(G25:G56,"○")</f>
        <v>0</v>
      </c>
      <c r="H57" s="21">
        <f t="shared" si="19"/>
        <v>0</v>
      </c>
      <c r="I57" s="21">
        <f t="shared" si="19"/>
        <v>0</v>
      </c>
      <c r="J57" s="21">
        <f t="shared" si="19"/>
        <v>2</v>
      </c>
      <c r="K57" s="21">
        <f t="shared" si="19"/>
        <v>0</v>
      </c>
      <c r="L57" s="22">
        <f t="shared" si="19"/>
        <v>0</v>
      </c>
      <c r="M57" s="20">
        <f t="shared" si="19"/>
        <v>0</v>
      </c>
      <c r="N57" s="21">
        <f t="shared" si="19"/>
        <v>0</v>
      </c>
      <c r="O57" s="21">
        <f t="shared" si="19"/>
        <v>0</v>
      </c>
      <c r="P57" s="21">
        <f t="shared" si="19"/>
        <v>2</v>
      </c>
      <c r="Q57" s="21">
        <f t="shared" si="19"/>
        <v>2</v>
      </c>
      <c r="R57" s="22">
        <f t="shared" si="19"/>
        <v>0</v>
      </c>
      <c r="S57" s="20">
        <f t="shared" si="19"/>
        <v>0</v>
      </c>
      <c r="T57" s="21">
        <f t="shared" ref="T57:Y57" si="20">COUNTIF(T25:T56,"○")</f>
        <v>0</v>
      </c>
      <c r="U57" s="21">
        <f t="shared" si="20"/>
        <v>2</v>
      </c>
      <c r="V57" s="21">
        <f t="shared" si="20"/>
        <v>1</v>
      </c>
      <c r="W57" s="21">
        <f t="shared" si="20"/>
        <v>1</v>
      </c>
      <c r="X57" s="21">
        <f t="shared" si="20"/>
        <v>2</v>
      </c>
      <c r="Y57" s="22">
        <f t="shared" si="20"/>
        <v>0</v>
      </c>
    </row>
    <row r="58" spans="1:25" ht="23.25" customHeight="1" thickBot="1">
      <c r="A58" s="336"/>
      <c r="B58" s="337"/>
      <c r="C58" s="337"/>
      <c r="D58" s="337"/>
      <c r="E58" s="338"/>
      <c r="F58" s="10"/>
      <c r="G58" s="339">
        <f>SUM(G57:L57)/2</f>
        <v>1</v>
      </c>
      <c r="H58" s="340"/>
      <c r="I58" s="340"/>
      <c r="J58" s="340"/>
      <c r="K58" s="340" t="s">
        <v>7</v>
      </c>
      <c r="L58" s="341"/>
      <c r="M58" s="339">
        <f>SUM(M57:R57)/2</f>
        <v>2</v>
      </c>
      <c r="N58" s="340"/>
      <c r="O58" s="340"/>
      <c r="P58" s="340"/>
      <c r="Q58" s="340" t="s">
        <v>7</v>
      </c>
      <c r="R58" s="341"/>
      <c r="S58" s="342">
        <f>SUM(S57:X57)</f>
        <v>6</v>
      </c>
      <c r="T58" s="343"/>
      <c r="U58" s="343"/>
      <c r="V58" s="343"/>
      <c r="W58" s="343"/>
      <c r="X58" s="340" t="s">
        <v>51</v>
      </c>
      <c r="Y58" s="341"/>
    </row>
    <row r="59" spans="1:25" ht="21.75" customHeight="1">
      <c r="E59" s="2"/>
      <c r="F59" s="2"/>
      <c r="G59" s="2"/>
      <c r="H59" s="2"/>
      <c r="I59" s="2"/>
      <c r="J59" s="2"/>
      <c r="K59" s="2"/>
      <c r="L59" s="2"/>
    </row>
    <row r="60" spans="1:25" ht="28.5" customHeight="1" thickBot="1">
      <c r="A60" s="365" t="s">
        <v>134</v>
      </c>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1:25" ht="30" customHeight="1">
      <c r="A61" s="366" t="s">
        <v>18</v>
      </c>
      <c r="B61" s="268"/>
      <c r="C61" s="204" t="s">
        <v>45</v>
      </c>
      <c r="D61" s="205"/>
      <c r="E61" s="205" t="str">
        <f>E2</f>
        <v>福　島</v>
      </c>
      <c r="F61" s="205"/>
      <c r="G61" s="205"/>
      <c r="H61" s="205" t="s">
        <v>44</v>
      </c>
      <c r="I61" s="209"/>
      <c r="J61" s="204" t="s">
        <v>43</v>
      </c>
      <c r="K61" s="205"/>
      <c r="L61" s="205"/>
      <c r="M61" s="209"/>
      <c r="N61" s="367" t="str">
        <f>N2</f>
        <v>チームももたろう</v>
      </c>
      <c r="O61" s="368"/>
      <c r="P61" s="368"/>
      <c r="Q61" s="368"/>
      <c r="R61" s="368"/>
      <c r="S61" s="368"/>
      <c r="T61" s="368"/>
      <c r="U61" s="368"/>
      <c r="V61" s="368"/>
      <c r="W61" s="368"/>
      <c r="X61" s="368"/>
      <c r="Y61" s="369"/>
    </row>
    <row r="62" spans="1:25" ht="17.25" customHeight="1">
      <c r="A62" s="344" t="s">
        <v>34</v>
      </c>
      <c r="B62" s="345"/>
      <c r="C62" s="346" t="s">
        <v>6</v>
      </c>
      <c r="D62" s="347"/>
      <c r="E62" s="347"/>
      <c r="F62" s="348"/>
      <c r="G62" s="349">
        <f>I3</f>
        <v>0</v>
      </c>
      <c r="H62" s="350"/>
      <c r="I62" s="350"/>
      <c r="J62" s="350"/>
      <c r="K62" s="350"/>
      <c r="L62" s="350"/>
      <c r="M62" s="350"/>
      <c r="N62" s="350"/>
      <c r="O62" s="350"/>
      <c r="P62" s="350"/>
      <c r="Q62" s="350"/>
      <c r="R62" s="350"/>
      <c r="S62" s="350"/>
      <c r="T62" s="350"/>
      <c r="U62" s="350"/>
      <c r="V62" s="350"/>
      <c r="W62" s="350"/>
      <c r="X62" s="350"/>
      <c r="Y62" s="351"/>
    </row>
    <row r="63" spans="1:25" ht="17.25" customHeight="1">
      <c r="A63" s="344"/>
      <c r="B63" s="345"/>
      <c r="C63" s="355">
        <f>E3</f>
        <v>0</v>
      </c>
      <c r="D63" s="356"/>
      <c r="E63" s="356"/>
      <c r="F63" s="357"/>
      <c r="G63" s="352"/>
      <c r="H63" s="353"/>
      <c r="I63" s="353"/>
      <c r="J63" s="353"/>
      <c r="K63" s="353"/>
      <c r="L63" s="353"/>
      <c r="M63" s="353"/>
      <c r="N63" s="353"/>
      <c r="O63" s="353"/>
      <c r="P63" s="353"/>
      <c r="Q63" s="353"/>
      <c r="R63" s="353"/>
      <c r="S63" s="353"/>
      <c r="T63" s="353"/>
      <c r="U63" s="353"/>
      <c r="V63" s="353"/>
      <c r="W63" s="353"/>
      <c r="X63" s="353"/>
      <c r="Y63" s="354"/>
    </row>
    <row r="64" spans="1:25" ht="23.25" customHeight="1" thickBot="1">
      <c r="A64" s="358" t="s">
        <v>19</v>
      </c>
      <c r="B64" s="359"/>
      <c r="C64" s="360" t="str">
        <f>C5</f>
        <v>福島桃太郎</v>
      </c>
      <c r="D64" s="361"/>
      <c r="E64" s="361"/>
      <c r="F64" s="361"/>
      <c r="G64" s="361"/>
      <c r="H64" s="361"/>
      <c r="I64" s="361"/>
      <c r="J64" s="241" t="s">
        <v>74</v>
      </c>
      <c r="K64" s="242"/>
      <c r="L64" s="242"/>
      <c r="M64" s="243"/>
      <c r="N64" s="362" t="str">
        <f>N5</f>
        <v>090－0000－0000</v>
      </c>
      <c r="O64" s="363"/>
      <c r="P64" s="363"/>
      <c r="Q64" s="363"/>
      <c r="R64" s="363"/>
      <c r="S64" s="363"/>
      <c r="T64" s="363"/>
      <c r="U64" s="363"/>
      <c r="V64" s="363"/>
      <c r="W64" s="363"/>
      <c r="X64" s="363"/>
      <c r="Y64" s="364"/>
    </row>
    <row r="65" spans="1:25" ht="23.25" customHeight="1">
      <c r="A65" s="376" t="s">
        <v>17</v>
      </c>
      <c r="B65" s="377" t="s">
        <v>16</v>
      </c>
      <c r="C65" s="378" t="s">
        <v>2</v>
      </c>
      <c r="D65" s="377" t="s">
        <v>3</v>
      </c>
      <c r="E65" s="379" t="s">
        <v>4</v>
      </c>
      <c r="F65" s="274" t="s">
        <v>35</v>
      </c>
      <c r="G65" s="276" t="s">
        <v>8</v>
      </c>
      <c r="H65" s="277"/>
      <c r="I65" s="277"/>
      <c r="J65" s="277"/>
      <c r="K65" s="277"/>
      <c r="L65" s="277"/>
      <c r="M65" s="276" t="s">
        <v>42</v>
      </c>
      <c r="N65" s="277"/>
      <c r="O65" s="277"/>
      <c r="P65" s="277"/>
      <c r="Q65" s="277"/>
      <c r="R65" s="283"/>
      <c r="S65" s="277" t="s">
        <v>54</v>
      </c>
      <c r="T65" s="277"/>
      <c r="U65" s="277"/>
      <c r="V65" s="277"/>
      <c r="W65" s="277"/>
      <c r="X65" s="277"/>
      <c r="Y65" s="283"/>
    </row>
    <row r="66" spans="1:25" ht="23.25" customHeight="1" thickBot="1">
      <c r="A66" s="267"/>
      <c r="B66" s="269"/>
      <c r="C66" s="271"/>
      <c r="D66" s="269"/>
      <c r="E66" s="273"/>
      <c r="F66" s="275"/>
      <c r="G66" s="17">
        <v>80</v>
      </c>
      <c r="H66" s="23">
        <v>100</v>
      </c>
      <c r="I66" s="23">
        <v>120</v>
      </c>
      <c r="J66" s="23">
        <v>130</v>
      </c>
      <c r="K66" s="23">
        <v>140</v>
      </c>
      <c r="L66" s="14">
        <v>150</v>
      </c>
      <c r="M66" s="17">
        <v>80</v>
      </c>
      <c r="N66" s="23">
        <v>100</v>
      </c>
      <c r="O66" s="23">
        <v>120</v>
      </c>
      <c r="P66" s="23">
        <v>130</v>
      </c>
      <c r="Q66" s="23">
        <v>140</v>
      </c>
      <c r="R66" s="16">
        <v>150</v>
      </c>
      <c r="S66" s="15">
        <v>40</v>
      </c>
      <c r="T66" s="23">
        <v>50</v>
      </c>
      <c r="U66" s="23">
        <v>60</v>
      </c>
      <c r="V66" s="23">
        <v>65</v>
      </c>
      <c r="W66" s="23">
        <v>70</v>
      </c>
      <c r="X66" s="23">
        <v>75</v>
      </c>
      <c r="Y66" s="16">
        <v>80</v>
      </c>
    </row>
    <row r="67" spans="1:25" ht="12" customHeight="1" thickTop="1">
      <c r="A67" s="92"/>
      <c r="B67" s="88" t="str">
        <f>PHONETIC(B68)</f>
        <v/>
      </c>
      <c r="C67" s="87"/>
      <c r="D67" s="89"/>
      <c r="E67" s="77"/>
      <c r="F67" s="370"/>
      <c r="G67" s="372"/>
      <c r="H67" s="374"/>
      <c r="I67" s="374"/>
      <c r="J67" s="374"/>
      <c r="K67" s="374"/>
      <c r="L67" s="380"/>
      <c r="M67" s="372"/>
      <c r="N67" s="374"/>
      <c r="O67" s="374"/>
      <c r="P67" s="374"/>
      <c r="Q67" s="374"/>
      <c r="R67" s="380"/>
      <c r="S67" s="372"/>
      <c r="T67" s="374"/>
      <c r="U67" s="374"/>
      <c r="V67" s="374"/>
      <c r="W67" s="374"/>
      <c r="X67" s="374"/>
      <c r="Y67" s="380"/>
    </row>
    <row r="68" spans="1:25" ht="27" customHeight="1">
      <c r="A68" s="93">
        <v>17</v>
      </c>
      <c r="B68" s="153"/>
      <c r="C68" s="164"/>
      <c r="D68" s="51"/>
      <c r="E68" s="84" t="str">
        <f t="shared" ref="E68:E98" si="21">IF(D68="","",DATEDIF(D68,"2026/4/1","y"))</f>
        <v/>
      </c>
      <c r="F68" s="371"/>
      <c r="G68" s="373"/>
      <c r="H68" s="375"/>
      <c r="I68" s="375"/>
      <c r="J68" s="375"/>
      <c r="K68" s="375"/>
      <c r="L68" s="381"/>
      <c r="M68" s="373"/>
      <c r="N68" s="375"/>
      <c r="O68" s="375"/>
      <c r="P68" s="375"/>
      <c r="Q68" s="375"/>
      <c r="R68" s="381"/>
      <c r="S68" s="373"/>
      <c r="T68" s="375"/>
      <c r="U68" s="375"/>
      <c r="V68" s="375"/>
      <c r="W68" s="375"/>
      <c r="X68" s="375"/>
      <c r="Y68" s="381"/>
    </row>
    <row r="69" spans="1:25" ht="12" customHeight="1">
      <c r="A69" s="94"/>
      <c r="B69" s="88" t="str">
        <f>PHONETIC(B70)</f>
        <v/>
      </c>
      <c r="C69" s="19"/>
      <c r="D69" s="89"/>
      <c r="E69" s="85"/>
      <c r="F69" s="370"/>
      <c r="G69" s="384"/>
      <c r="H69" s="383"/>
      <c r="I69" s="383"/>
      <c r="J69" s="383"/>
      <c r="K69" s="383"/>
      <c r="L69" s="382"/>
      <c r="M69" s="384"/>
      <c r="N69" s="383"/>
      <c r="O69" s="383"/>
      <c r="P69" s="383"/>
      <c r="Q69" s="383"/>
      <c r="R69" s="382"/>
      <c r="S69" s="384"/>
      <c r="T69" s="383"/>
      <c r="U69" s="383"/>
      <c r="V69" s="383"/>
      <c r="W69" s="383"/>
      <c r="X69" s="383"/>
      <c r="Y69" s="382"/>
    </row>
    <row r="70" spans="1:25" ht="27" customHeight="1">
      <c r="A70" s="93">
        <v>18</v>
      </c>
      <c r="B70" s="153"/>
      <c r="C70" s="164"/>
      <c r="D70" s="51"/>
      <c r="E70" s="86" t="str">
        <f t="shared" si="21"/>
        <v/>
      </c>
      <c r="F70" s="371"/>
      <c r="G70" s="373"/>
      <c r="H70" s="375"/>
      <c r="I70" s="375"/>
      <c r="J70" s="375"/>
      <c r="K70" s="375"/>
      <c r="L70" s="381"/>
      <c r="M70" s="373"/>
      <c r="N70" s="375"/>
      <c r="O70" s="375"/>
      <c r="P70" s="375"/>
      <c r="Q70" s="375"/>
      <c r="R70" s="381"/>
      <c r="S70" s="373"/>
      <c r="T70" s="375"/>
      <c r="U70" s="375"/>
      <c r="V70" s="375"/>
      <c r="W70" s="375"/>
      <c r="X70" s="375"/>
      <c r="Y70" s="381"/>
    </row>
    <row r="71" spans="1:25" ht="12" customHeight="1">
      <c r="A71" s="94"/>
      <c r="B71" s="88" t="str">
        <f>PHONETIC(B72)</f>
        <v/>
      </c>
      <c r="C71" s="19"/>
      <c r="D71" s="89"/>
      <c r="E71" s="77"/>
      <c r="F71" s="370"/>
      <c r="G71" s="384"/>
      <c r="H71" s="383"/>
      <c r="I71" s="383"/>
      <c r="J71" s="383"/>
      <c r="K71" s="383"/>
      <c r="L71" s="382"/>
      <c r="M71" s="384"/>
      <c r="N71" s="383"/>
      <c r="O71" s="383"/>
      <c r="P71" s="383"/>
      <c r="Q71" s="383"/>
      <c r="R71" s="382"/>
      <c r="S71" s="384"/>
      <c r="T71" s="383"/>
      <c r="U71" s="383"/>
      <c r="V71" s="383"/>
      <c r="W71" s="383"/>
      <c r="X71" s="383"/>
      <c r="Y71" s="382"/>
    </row>
    <row r="72" spans="1:25" ht="27" customHeight="1">
      <c r="A72" s="93">
        <v>19</v>
      </c>
      <c r="B72" s="153"/>
      <c r="C72" s="164"/>
      <c r="D72" s="51"/>
      <c r="E72" s="84" t="str">
        <f t="shared" si="21"/>
        <v/>
      </c>
      <c r="F72" s="371"/>
      <c r="G72" s="373"/>
      <c r="H72" s="375"/>
      <c r="I72" s="375"/>
      <c r="J72" s="375"/>
      <c r="K72" s="375"/>
      <c r="L72" s="381"/>
      <c r="M72" s="373"/>
      <c r="N72" s="375"/>
      <c r="O72" s="375"/>
      <c r="P72" s="375"/>
      <c r="Q72" s="375"/>
      <c r="R72" s="381"/>
      <c r="S72" s="373"/>
      <c r="T72" s="375"/>
      <c r="U72" s="375"/>
      <c r="V72" s="375"/>
      <c r="W72" s="375"/>
      <c r="X72" s="375"/>
      <c r="Y72" s="381"/>
    </row>
    <row r="73" spans="1:25" ht="12" customHeight="1">
      <c r="A73" s="94"/>
      <c r="B73" s="90"/>
      <c r="C73" s="19"/>
      <c r="D73" s="89"/>
      <c r="E73" s="85"/>
      <c r="F73" s="385"/>
      <c r="G73" s="384"/>
      <c r="H73" s="383"/>
      <c r="I73" s="383"/>
      <c r="J73" s="383"/>
      <c r="K73" s="383"/>
      <c r="L73" s="382"/>
      <c r="M73" s="384"/>
      <c r="N73" s="383"/>
      <c r="O73" s="383"/>
      <c r="P73" s="383"/>
      <c r="Q73" s="383"/>
      <c r="R73" s="382"/>
      <c r="S73" s="384"/>
      <c r="T73" s="383"/>
      <c r="U73" s="383"/>
      <c r="V73" s="383"/>
      <c r="W73" s="383"/>
      <c r="X73" s="383"/>
      <c r="Y73" s="382"/>
    </row>
    <row r="74" spans="1:25" ht="27" customHeight="1">
      <c r="A74" s="93">
        <v>20</v>
      </c>
      <c r="B74" s="153"/>
      <c r="C74" s="164"/>
      <c r="D74" s="51"/>
      <c r="E74" s="86" t="str">
        <f t="shared" si="21"/>
        <v/>
      </c>
      <c r="F74" s="371"/>
      <c r="G74" s="373"/>
      <c r="H74" s="375"/>
      <c r="I74" s="375"/>
      <c r="J74" s="375"/>
      <c r="K74" s="375"/>
      <c r="L74" s="381"/>
      <c r="M74" s="373"/>
      <c r="N74" s="375"/>
      <c r="O74" s="375"/>
      <c r="P74" s="375"/>
      <c r="Q74" s="375"/>
      <c r="R74" s="381"/>
      <c r="S74" s="373"/>
      <c r="T74" s="375"/>
      <c r="U74" s="375"/>
      <c r="V74" s="375"/>
      <c r="W74" s="375"/>
      <c r="X74" s="375"/>
      <c r="Y74" s="381"/>
    </row>
    <row r="75" spans="1:25" ht="12" customHeight="1">
      <c r="A75" s="94"/>
      <c r="B75" s="88" t="str">
        <f>PHONETIC(B76)</f>
        <v/>
      </c>
      <c r="C75" s="19"/>
      <c r="D75" s="89"/>
      <c r="E75" s="77"/>
      <c r="F75" s="385"/>
      <c r="G75" s="384"/>
      <c r="H75" s="383"/>
      <c r="I75" s="383"/>
      <c r="J75" s="383"/>
      <c r="K75" s="383"/>
      <c r="L75" s="382"/>
      <c r="M75" s="384"/>
      <c r="N75" s="383"/>
      <c r="O75" s="383"/>
      <c r="P75" s="383"/>
      <c r="Q75" s="383"/>
      <c r="R75" s="382"/>
      <c r="S75" s="384"/>
      <c r="T75" s="383"/>
      <c r="U75" s="383"/>
      <c r="V75" s="383"/>
      <c r="W75" s="383"/>
      <c r="X75" s="383"/>
      <c r="Y75" s="382"/>
    </row>
    <row r="76" spans="1:25" ht="27" customHeight="1">
      <c r="A76" s="93">
        <v>21</v>
      </c>
      <c r="B76" s="153"/>
      <c r="C76" s="164"/>
      <c r="D76" s="51"/>
      <c r="E76" s="84" t="str">
        <f t="shared" si="21"/>
        <v/>
      </c>
      <c r="F76" s="371"/>
      <c r="G76" s="373"/>
      <c r="H76" s="375"/>
      <c r="I76" s="375"/>
      <c r="J76" s="375"/>
      <c r="K76" s="375"/>
      <c r="L76" s="381"/>
      <c r="M76" s="373"/>
      <c r="N76" s="375"/>
      <c r="O76" s="375"/>
      <c r="P76" s="375"/>
      <c r="Q76" s="375"/>
      <c r="R76" s="381"/>
      <c r="S76" s="373"/>
      <c r="T76" s="375"/>
      <c r="U76" s="375"/>
      <c r="V76" s="375"/>
      <c r="W76" s="375"/>
      <c r="X76" s="375"/>
      <c r="Y76" s="381"/>
    </row>
    <row r="77" spans="1:25" ht="12" customHeight="1">
      <c r="A77" s="94"/>
      <c r="B77" s="88" t="str">
        <f>PHONETIC(B78)</f>
        <v/>
      </c>
      <c r="C77" s="19"/>
      <c r="D77" s="89"/>
      <c r="E77" s="85"/>
      <c r="F77" s="370"/>
      <c r="G77" s="386"/>
      <c r="H77" s="387"/>
      <c r="I77" s="387"/>
      <c r="J77" s="387"/>
      <c r="K77" s="387"/>
      <c r="L77" s="388"/>
      <c r="M77" s="386"/>
      <c r="N77" s="387"/>
      <c r="O77" s="387"/>
      <c r="P77" s="387"/>
      <c r="Q77" s="387"/>
      <c r="R77" s="388"/>
      <c r="S77" s="386"/>
      <c r="T77" s="387"/>
      <c r="U77" s="387"/>
      <c r="V77" s="387"/>
      <c r="W77" s="387"/>
      <c r="X77" s="387"/>
      <c r="Y77" s="388"/>
    </row>
    <row r="78" spans="1:25" ht="27" customHeight="1">
      <c r="A78" s="93">
        <v>22</v>
      </c>
      <c r="B78" s="153"/>
      <c r="C78" s="164"/>
      <c r="D78" s="51"/>
      <c r="E78" s="84" t="str">
        <f t="shared" si="21"/>
        <v/>
      </c>
      <c r="F78" s="371"/>
      <c r="G78" s="373"/>
      <c r="H78" s="375"/>
      <c r="I78" s="375"/>
      <c r="J78" s="375"/>
      <c r="K78" s="375"/>
      <c r="L78" s="381"/>
      <c r="M78" s="373"/>
      <c r="N78" s="375"/>
      <c r="O78" s="375"/>
      <c r="P78" s="375"/>
      <c r="Q78" s="375"/>
      <c r="R78" s="381"/>
      <c r="S78" s="373"/>
      <c r="T78" s="375"/>
      <c r="U78" s="375"/>
      <c r="V78" s="375"/>
      <c r="W78" s="375"/>
      <c r="X78" s="375"/>
      <c r="Y78" s="381"/>
    </row>
    <row r="79" spans="1:25" ht="12" customHeight="1">
      <c r="A79" s="94"/>
      <c r="B79" s="88" t="str">
        <f>PHONETIC(B80)</f>
        <v/>
      </c>
      <c r="C79" s="87"/>
      <c r="D79" s="89"/>
      <c r="E79" s="85"/>
      <c r="F79" s="370"/>
      <c r="G79" s="384"/>
      <c r="H79" s="383"/>
      <c r="I79" s="383"/>
      <c r="J79" s="383"/>
      <c r="K79" s="383"/>
      <c r="L79" s="382"/>
      <c r="M79" s="384"/>
      <c r="N79" s="383"/>
      <c r="O79" s="383"/>
      <c r="P79" s="383"/>
      <c r="Q79" s="383"/>
      <c r="R79" s="382"/>
      <c r="S79" s="384"/>
      <c r="T79" s="383"/>
      <c r="U79" s="383"/>
      <c r="V79" s="383"/>
      <c r="W79" s="383"/>
      <c r="X79" s="383"/>
      <c r="Y79" s="382"/>
    </row>
    <row r="80" spans="1:25" ht="27" customHeight="1">
      <c r="A80" s="93">
        <v>23</v>
      </c>
      <c r="B80" s="153"/>
      <c r="C80" s="164"/>
      <c r="D80" s="51"/>
      <c r="E80" s="84" t="str">
        <f t="shared" si="21"/>
        <v/>
      </c>
      <c r="F80" s="371"/>
      <c r="G80" s="373"/>
      <c r="H80" s="375"/>
      <c r="I80" s="375"/>
      <c r="J80" s="375"/>
      <c r="K80" s="375"/>
      <c r="L80" s="381"/>
      <c r="M80" s="373"/>
      <c r="N80" s="375"/>
      <c r="O80" s="375"/>
      <c r="P80" s="375"/>
      <c r="Q80" s="375"/>
      <c r="R80" s="381"/>
      <c r="S80" s="373"/>
      <c r="T80" s="375"/>
      <c r="U80" s="375"/>
      <c r="V80" s="375"/>
      <c r="W80" s="375"/>
      <c r="X80" s="375"/>
      <c r="Y80" s="381"/>
    </row>
    <row r="81" spans="1:25" ht="12" customHeight="1">
      <c r="A81" s="94"/>
      <c r="B81" s="88" t="str">
        <f>PHONETIC(B82)</f>
        <v/>
      </c>
      <c r="C81" s="87"/>
      <c r="D81" s="89"/>
      <c r="E81" s="85"/>
      <c r="F81" s="370"/>
      <c r="G81" s="384"/>
      <c r="H81" s="383"/>
      <c r="I81" s="383"/>
      <c r="J81" s="383"/>
      <c r="K81" s="383"/>
      <c r="L81" s="382"/>
      <c r="M81" s="384"/>
      <c r="N81" s="383"/>
      <c r="O81" s="383"/>
      <c r="P81" s="383"/>
      <c r="Q81" s="383"/>
      <c r="R81" s="382"/>
      <c r="S81" s="384"/>
      <c r="T81" s="383"/>
      <c r="U81" s="383"/>
      <c r="V81" s="383"/>
      <c r="W81" s="383"/>
      <c r="X81" s="383"/>
      <c r="Y81" s="382"/>
    </row>
    <row r="82" spans="1:25" ht="27" customHeight="1">
      <c r="A82" s="93">
        <v>24</v>
      </c>
      <c r="B82" s="153"/>
      <c r="C82" s="164"/>
      <c r="D82" s="51"/>
      <c r="E82" s="84" t="str">
        <f t="shared" si="21"/>
        <v/>
      </c>
      <c r="F82" s="371"/>
      <c r="G82" s="373"/>
      <c r="H82" s="375"/>
      <c r="I82" s="375"/>
      <c r="J82" s="375"/>
      <c r="K82" s="375"/>
      <c r="L82" s="381"/>
      <c r="M82" s="373"/>
      <c r="N82" s="375"/>
      <c r="O82" s="375"/>
      <c r="P82" s="375"/>
      <c r="Q82" s="375"/>
      <c r="R82" s="381"/>
      <c r="S82" s="373"/>
      <c r="T82" s="375"/>
      <c r="U82" s="375"/>
      <c r="V82" s="375"/>
      <c r="W82" s="375"/>
      <c r="X82" s="375"/>
      <c r="Y82" s="381"/>
    </row>
    <row r="83" spans="1:25" ht="12" customHeight="1">
      <c r="A83" s="94"/>
      <c r="B83" s="90" t="str">
        <f>PHONETIC(B84)</f>
        <v/>
      </c>
      <c r="C83" s="87"/>
      <c r="D83" s="89"/>
      <c r="E83" s="85"/>
      <c r="F83" s="370"/>
      <c r="G83" s="384"/>
      <c r="H83" s="383"/>
      <c r="I83" s="383"/>
      <c r="J83" s="383"/>
      <c r="K83" s="383"/>
      <c r="L83" s="382"/>
      <c r="M83" s="384"/>
      <c r="N83" s="383"/>
      <c r="O83" s="383"/>
      <c r="P83" s="383"/>
      <c r="Q83" s="383"/>
      <c r="R83" s="382"/>
      <c r="S83" s="384"/>
      <c r="T83" s="383"/>
      <c r="U83" s="383"/>
      <c r="V83" s="383"/>
      <c r="W83" s="383"/>
      <c r="X83" s="383"/>
      <c r="Y83" s="382"/>
    </row>
    <row r="84" spans="1:25" ht="27" customHeight="1">
      <c r="A84" s="93">
        <v>25</v>
      </c>
      <c r="B84" s="153"/>
      <c r="C84" s="164"/>
      <c r="D84" s="51"/>
      <c r="E84" s="84" t="str">
        <f t="shared" si="21"/>
        <v/>
      </c>
      <c r="F84" s="371"/>
      <c r="G84" s="373"/>
      <c r="H84" s="375"/>
      <c r="I84" s="375"/>
      <c r="J84" s="375"/>
      <c r="K84" s="375"/>
      <c r="L84" s="381"/>
      <c r="M84" s="373"/>
      <c r="N84" s="375"/>
      <c r="O84" s="375"/>
      <c r="P84" s="375"/>
      <c r="Q84" s="375"/>
      <c r="R84" s="381"/>
      <c r="S84" s="373"/>
      <c r="T84" s="375"/>
      <c r="U84" s="375"/>
      <c r="V84" s="375"/>
      <c r="W84" s="375"/>
      <c r="X84" s="375"/>
      <c r="Y84" s="381"/>
    </row>
    <row r="85" spans="1:25" ht="12" customHeight="1">
      <c r="A85" s="94"/>
      <c r="B85" s="88" t="str">
        <f>PHONETIC(B86)</f>
        <v/>
      </c>
      <c r="C85" s="87"/>
      <c r="D85" s="89"/>
      <c r="E85" s="85"/>
      <c r="F85" s="385"/>
      <c r="G85" s="384"/>
      <c r="H85" s="383"/>
      <c r="I85" s="383"/>
      <c r="J85" s="383"/>
      <c r="K85" s="383"/>
      <c r="L85" s="382"/>
      <c r="M85" s="384"/>
      <c r="N85" s="383"/>
      <c r="O85" s="383"/>
      <c r="P85" s="383"/>
      <c r="Q85" s="383"/>
      <c r="R85" s="382"/>
      <c r="S85" s="384"/>
      <c r="T85" s="383"/>
      <c r="U85" s="383"/>
      <c r="V85" s="383"/>
      <c r="W85" s="383"/>
      <c r="X85" s="383"/>
      <c r="Y85" s="382"/>
    </row>
    <row r="86" spans="1:25" ht="27" customHeight="1">
      <c r="A86" s="93">
        <v>26</v>
      </c>
      <c r="B86" s="153"/>
      <c r="C86" s="164"/>
      <c r="D86" s="51"/>
      <c r="E86" s="84" t="str">
        <f t="shared" si="21"/>
        <v/>
      </c>
      <c r="F86" s="371"/>
      <c r="G86" s="373"/>
      <c r="H86" s="375"/>
      <c r="I86" s="375"/>
      <c r="J86" s="375"/>
      <c r="K86" s="375"/>
      <c r="L86" s="381"/>
      <c r="M86" s="373"/>
      <c r="N86" s="375"/>
      <c r="O86" s="375"/>
      <c r="P86" s="375"/>
      <c r="Q86" s="375"/>
      <c r="R86" s="381"/>
      <c r="S86" s="373"/>
      <c r="T86" s="375"/>
      <c r="U86" s="375"/>
      <c r="V86" s="375"/>
      <c r="W86" s="375"/>
      <c r="X86" s="375"/>
      <c r="Y86" s="381"/>
    </row>
    <row r="87" spans="1:25" ht="12" customHeight="1">
      <c r="A87" s="94"/>
      <c r="B87" s="88" t="str">
        <f>PHONETIC(B88)</f>
        <v/>
      </c>
      <c r="C87" s="87"/>
      <c r="D87" s="89"/>
      <c r="E87" s="85"/>
      <c r="F87" s="370"/>
      <c r="G87" s="386"/>
      <c r="H87" s="387"/>
      <c r="I87" s="387"/>
      <c r="J87" s="387"/>
      <c r="K87" s="387"/>
      <c r="L87" s="388"/>
      <c r="M87" s="386"/>
      <c r="N87" s="387"/>
      <c r="O87" s="387"/>
      <c r="P87" s="387"/>
      <c r="Q87" s="387"/>
      <c r="R87" s="388"/>
      <c r="S87" s="386"/>
      <c r="T87" s="387"/>
      <c r="U87" s="387"/>
      <c r="V87" s="387"/>
      <c r="W87" s="387"/>
      <c r="X87" s="387"/>
      <c r="Y87" s="388"/>
    </row>
    <row r="88" spans="1:25" ht="27" customHeight="1">
      <c r="A88" s="93">
        <v>27</v>
      </c>
      <c r="B88" s="153"/>
      <c r="C88" s="164"/>
      <c r="D88" s="51"/>
      <c r="E88" s="84" t="str">
        <f t="shared" si="21"/>
        <v/>
      </c>
      <c r="F88" s="371"/>
      <c r="G88" s="373"/>
      <c r="H88" s="375"/>
      <c r="I88" s="375"/>
      <c r="J88" s="375"/>
      <c r="K88" s="375"/>
      <c r="L88" s="381"/>
      <c r="M88" s="373"/>
      <c r="N88" s="375"/>
      <c r="O88" s="375"/>
      <c r="P88" s="375"/>
      <c r="Q88" s="375"/>
      <c r="R88" s="381"/>
      <c r="S88" s="373"/>
      <c r="T88" s="375"/>
      <c r="U88" s="375"/>
      <c r="V88" s="375"/>
      <c r="W88" s="375"/>
      <c r="X88" s="375"/>
      <c r="Y88" s="381"/>
    </row>
    <row r="89" spans="1:25" ht="12" customHeight="1">
      <c r="A89" s="94"/>
      <c r="B89" s="88" t="str">
        <f>PHONETIC(B90)</f>
        <v/>
      </c>
      <c r="C89" s="87"/>
      <c r="D89" s="89"/>
      <c r="E89" s="85"/>
      <c r="F89" s="385"/>
      <c r="G89" s="384"/>
      <c r="H89" s="383"/>
      <c r="I89" s="383"/>
      <c r="J89" s="383"/>
      <c r="K89" s="383"/>
      <c r="L89" s="382"/>
      <c r="M89" s="384"/>
      <c r="N89" s="383"/>
      <c r="O89" s="383"/>
      <c r="P89" s="383"/>
      <c r="Q89" s="383"/>
      <c r="R89" s="382"/>
      <c r="S89" s="384"/>
      <c r="T89" s="383"/>
      <c r="U89" s="383"/>
      <c r="V89" s="383"/>
      <c r="W89" s="383"/>
      <c r="X89" s="383"/>
      <c r="Y89" s="382"/>
    </row>
    <row r="90" spans="1:25" ht="27" customHeight="1">
      <c r="A90" s="93">
        <v>28</v>
      </c>
      <c r="B90" s="153"/>
      <c r="C90" s="164"/>
      <c r="D90" s="51"/>
      <c r="E90" s="84" t="str">
        <f t="shared" si="21"/>
        <v/>
      </c>
      <c r="F90" s="371"/>
      <c r="G90" s="373"/>
      <c r="H90" s="375"/>
      <c r="I90" s="375"/>
      <c r="J90" s="375"/>
      <c r="K90" s="375"/>
      <c r="L90" s="381"/>
      <c r="M90" s="373"/>
      <c r="N90" s="375"/>
      <c r="O90" s="375"/>
      <c r="P90" s="375"/>
      <c r="Q90" s="375"/>
      <c r="R90" s="381"/>
      <c r="S90" s="373"/>
      <c r="T90" s="375"/>
      <c r="U90" s="375"/>
      <c r="V90" s="375"/>
      <c r="W90" s="375"/>
      <c r="X90" s="375"/>
      <c r="Y90" s="381"/>
    </row>
    <row r="91" spans="1:25" ht="12" customHeight="1">
      <c r="A91" s="94"/>
      <c r="B91" s="88" t="str">
        <f>PHONETIC(B92)</f>
        <v/>
      </c>
      <c r="C91" s="87"/>
      <c r="D91" s="89"/>
      <c r="E91" s="85"/>
      <c r="F91" s="385"/>
      <c r="G91" s="384"/>
      <c r="H91" s="383"/>
      <c r="I91" s="383"/>
      <c r="J91" s="383"/>
      <c r="K91" s="383"/>
      <c r="L91" s="382"/>
      <c r="M91" s="384"/>
      <c r="N91" s="383"/>
      <c r="O91" s="383"/>
      <c r="P91" s="383"/>
      <c r="Q91" s="383"/>
      <c r="R91" s="382"/>
      <c r="S91" s="384"/>
      <c r="T91" s="383"/>
      <c r="U91" s="383"/>
      <c r="V91" s="383"/>
      <c r="W91" s="383"/>
      <c r="X91" s="383"/>
      <c r="Y91" s="382"/>
    </row>
    <row r="92" spans="1:25" ht="27" customHeight="1">
      <c r="A92" s="93">
        <v>29</v>
      </c>
      <c r="B92" s="153"/>
      <c r="C92" s="164"/>
      <c r="D92" s="51"/>
      <c r="E92" s="84" t="str">
        <f t="shared" si="21"/>
        <v/>
      </c>
      <c r="F92" s="371"/>
      <c r="G92" s="373"/>
      <c r="H92" s="375"/>
      <c r="I92" s="375"/>
      <c r="J92" s="375"/>
      <c r="K92" s="375"/>
      <c r="L92" s="381"/>
      <c r="M92" s="373"/>
      <c r="N92" s="375"/>
      <c r="O92" s="375"/>
      <c r="P92" s="375"/>
      <c r="Q92" s="375"/>
      <c r="R92" s="381"/>
      <c r="S92" s="373"/>
      <c r="T92" s="375"/>
      <c r="U92" s="375"/>
      <c r="V92" s="375"/>
      <c r="W92" s="375"/>
      <c r="X92" s="375"/>
      <c r="Y92" s="381"/>
    </row>
    <row r="93" spans="1:25" ht="12" customHeight="1">
      <c r="A93" s="94"/>
      <c r="B93" s="90" t="str">
        <f>PHONETIC(B94)</f>
        <v/>
      </c>
      <c r="C93" s="87"/>
      <c r="D93" s="89"/>
      <c r="E93" s="85"/>
      <c r="F93" s="385"/>
      <c r="G93" s="384"/>
      <c r="H93" s="383"/>
      <c r="I93" s="383"/>
      <c r="J93" s="383"/>
      <c r="K93" s="383"/>
      <c r="L93" s="382"/>
      <c r="M93" s="384"/>
      <c r="N93" s="383"/>
      <c r="O93" s="383"/>
      <c r="P93" s="383"/>
      <c r="Q93" s="383"/>
      <c r="R93" s="382"/>
      <c r="S93" s="384"/>
      <c r="T93" s="383"/>
      <c r="U93" s="383"/>
      <c r="V93" s="383"/>
      <c r="W93" s="383"/>
      <c r="X93" s="383"/>
      <c r="Y93" s="382"/>
    </row>
    <row r="94" spans="1:25" ht="27" customHeight="1">
      <c r="A94" s="93">
        <v>30</v>
      </c>
      <c r="B94" s="153"/>
      <c r="C94" s="164"/>
      <c r="D94" s="51"/>
      <c r="E94" s="84" t="str">
        <f t="shared" si="21"/>
        <v/>
      </c>
      <c r="F94" s="371"/>
      <c r="G94" s="373"/>
      <c r="H94" s="375"/>
      <c r="I94" s="375"/>
      <c r="J94" s="375"/>
      <c r="K94" s="375"/>
      <c r="L94" s="381"/>
      <c r="M94" s="373"/>
      <c r="N94" s="375"/>
      <c r="O94" s="375"/>
      <c r="P94" s="375"/>
      <c r="Q94" s="375"/>
      <c r="R94" s="381"/>
      <c r="S94" s="373"/>
      <c r="T94" s="375"/>
      <c r="U94" s="375"/>
      <c r="V94" s="375"/>
      <c r="W94" s="375"/>
      <c r="X94" s="375"/>
      <c r="Y94" s="381"/>
    </row>
    <row r="95" spans="1:25" ht="12" customHeight="1">
      <c r="A95" s="94"/>
      <c r="B95" s="88" t="str">
        <f>PHONETIC(B96)</f>
        <v/>
      </c>
      <c r="C95" s="87"/>
      <c r="D95" s="89"/>
      <c r="E95" s="85"/>
      <c r="F95" s="385"/>
      <c r="G95" s="384"/>
      <c r="H95" s="383"/>
      <c r="I95" s="383"/>
      <c r="J95" s="383"/>
      <c r="K95" s="383"/>
      <c r="L95" s="382"/>
      <c r="M95" s="384"/>
      <c r="N95" s="383"/>
      <c r="O95" s="383"/>
      <c r="P95" s="383"/>
      <c r="Q95" s="383"/>
      <c r="R95" s="382"/>
      <c r="S95" s="384"/>
      <c r="T95" s="383"/>
      <c r="U95" s="383"/>
      <c r="V95" s="383"/>
      <c r="W95" s="383"/>
      <c r="X95" s="383"/>
      <c r="Y95" s="382"/>
    </row>
    <row r="96" spans="1:25" ht="27" customHeight="1">
      <c r="A96" s="93">
        <v>31</v>
      </c>
      <c r="B96" s="153"/>
      <c r="C96" s="164"/>
      <c r="D96" s="51"/>
      <c r="E96" s="84" t="str">
        <f t="shared" si="21"/>
        <v/>
      </c>
      <c r="F96" s="371"/>
      <c r="G96" s="373"/>
      <c r="H96" s="375"/>
      <c r="I96" s="375"/>
      <c r="J96" s="375"/>
      <c r="K96" s="375"/>
      <c r="L96" s="381"/>
      <c r="M96" s="373"/>
      <c r="N96" s="375"/>
      <c r="O96" s="375"/>
      <c r="P96" s="375"/>
      <c r="Q96" s="375"/>
      <c r="R96" s="381"/>
      <c r="S96" s="373"/>
      <c r="T96" s="375"/>
      <c r="U96" s="375"/>
      <c r="V96" s="375"/>
      <c r="W96" s="375"/>
      <c r="X96" s="375"/>
      <c r="Y96" s="381"/>
    </row>
    <row r="97" spans="1:25" ht="12" customHeight="1">
      <c r="A97" s="94"/>
      <c r="B97" s="88" t="str">
        <f>PHONETIC(B98)</f>
        <v/>
      </c>
      <c r="C97" s="87"/>
      <c r="D97" s="89"/>
      <c r="E97" s="85"/>
      <c r="F97" s="390"/>
      <c r="G97" s="392"/>
      <c r="H97" s="389"/>
      <c r="I97" s="389"/>
      <c r="J97" s="389"/>
      <c r="K97" s="389"/>
      <c r="L97" s="396"/>
      <c r="M97" s="392"/>
      <c r="N97" s="389"/>
      <c r="O97" s="389"/>
      <c r="P97" s="389"/>
      <c r="Q97" s="389"/>
      <c r="R97" s="396"/>
      <c r="S97" s="392"/>
      <c r="T97" s="389"/>
      <c r="U97" s="389"/>
      <c r="V97" s="389"/>
      <c r="W97" s="389"/>
      <c r="X97" s="389"/>
      <c r="Y97" s="396"/>
    </row>
    <row r="98" spans="1:25" ht="27" customHeight="1" thickBot="1">
      <c r="A98" s="93">
        <v>32</v>
      </c>
      <c r="B98" s="153"/>
      <c r="C98" s="164"/>
      <c r="D98" s="51"/>
      <c r="E98" s="84" t="str">
        <f t="shared" si="21"/>
        <v/>
      </c>
      <c r="F98" s="391"/>
      <c r="G98" s="393"/>
      <c r="H98" s="377"/>
      <c r="I98" s="377"/>
      <c r="J98" s="377"/>
      <c r="K98" s="377"/>
      <c r="L98" s="397"/>
      <c r="M98" s="393"/>
      <c r="N98" s="377"/>
      <c r="O98" s="377"/>
      <c r="P98" s="377"/>
      <c r="Q98" s="377"/>
      <c r="R98" s="397"/>
      <c r="S98" s="393"/>
      <c r="T98" s="377"/>
      <c r="U98" s="377"/>
      <c r="V98" s="377"/>
      <c r="W98" s="377"/>
      <c r="X98" s="377"/>
      <c r="Y98" s="397"/>
    </row>
    <row r="99" spans="1:25" s="19" customFormat="1" ht="27" customHeight="1" thickBot="1">
      <c r="A99" s="333" t="s">
        <v>55</v>
      </c>
      <c r="B99" s="334"/>
      <c r="C99" s="334"/>
      <c r="D99" s="334"/>
      <c r="E99" s="335"/>
      <c r="F99" s="394"/>
      <c r="G99" s="20">
        <f t="shared" ref="G99:Y99" si="22">COUNTIF(G77:G98,"○")</f>
        <v>0</v>
      </c>
      <c r="H99" s="21">
        <f t="shared" si="22"/>
        <v>0</v>
      </c>
      <c r="I99" s="21">
        <f t="shared" si="22"/>
        <v>0</v>
      </c>
      <c r="J99" s="21">
        <f t="shared" si="22"/>
        <v>0</v>
      </c>
      <c r="K99" s="21">
        <f t="shared" si="22"/>
        <v>0</v>
      </c>
      <c r="L99" s="22">
        <f t="shared" si="22"/>
        <v>0</v>
      </c>
      <c r="M99" s="20">
        <f t="shared" si="22"/>
        <v>0</v>
      </c>
      <c r="N99" s="21">
        <f t="shared" si="22"/>
        <v>0</v>
      </c>
      <c r="O99" s="21">
        <f t="shared" si="22"/>
        <v>0</v>
      </c>
      <c r="P99" s="21">
        <f t="shared" si="22"/>
        <v>0</v>
      </c>
      <c r="Q99" s="21">
        <f t="shared" si="22"/>
        <v>0</v>
      </c>
      <c r="R99" s="22">
        <f t="shared" si="22"/>
        <v>0</v>
      </c>
      <c r="S99" s="20">
        <f t="shared" si="22"/>
        <v>0</v>
      </c>
      <c r="T99" s="21">
        <f t="shared" si="22"/>
        <v>0</v>
      </c>
      <c r="U99" s="21">
        <f t="shared" si="22"/>
        <v>0</v>
      </c>
      <c r="V99" s="21">
        <f t="shared" si="22"/>
        <v>0</v>
      </c>
      <c r="W99" s="21">
        <f t="shared" si="22"/>
        <v>0</v>
      </c>
      <c r="X99" s="21">
        <f t="shared" si="22"/>
        <v>0</v>
      </c>
      <c r="Y99" s="22">
        <f t="shared" si="22"/>
        <v>0</v>
      </c>
    </row>
    <row r="100" spans="1:25" ht="23.25" customHeight="1" thickBot="1">
      <c r="A100" s="336"/>
      <c r="B100" s="337"/>
      <c r="C100" s="337"/>
      <c r="D100" s="337"/>
      <c r="E100" s="338"/>
      <c r="F100" s="395"/>
      <c r="G100" s="339">
        <f>SUM(G99:L99)</f>
        <v>0</v>
      </c>
      <c r="H100" s="340"/>
      <c r="I100" s="340"/>
      <c r="J100" s="340"/>
      <c r="K100" s="340" t="s">
        <v>7</v>
      </c>
      <c r="L100" s="341"/>
      <c r="M100" s="339">
        <f>SUM(M99:R99)</f>
        <v>0</v>
      </c>
      <c r="N100" s="340"/>
      <c r="O100" s="340"/>
      <c r="P100" s="340"/>
      <c r="Q100" s="340" t="s">
        <v>7</v>
      </c>
      <c r="R100" s="341"/>
      <c r="S100" s="342">
        <f>SUM(S99:X99)</f>
        <v>0</v>
      </c>
      <c r="T100" s="343"/>
      <c r="U100" s="343"/>
      <c r="V100" s="343"/>
      <c r="W100" s="343"/>
      <c r="X100" s="340" t="s">
        <v>51</v>
      </c>
      <c r="Y100" s="341"/>
    </row>
  </sheetData>
  <sheetProtection selectLockedCells="1" selectUnlockedCells="1"/>
  <mergeCells count="742">
    <mergeCell ref="M53:M54"/>
    <mergeCell ref="N53:N54"/>
    <mergeCell ref="F53:F54"/>
    <mergeCell ref="G53:G54"/>
    <mergeCell ref="U53:U54"/>
    <mergeCell ref="V53:V54"/>
    <mergeCell ref="W53:W54"/>
    <mergeCell ref="X53:X54"/>
    <mergeCell ref="Y53:Y54"/>
    <mergeCell ref="O53:O54"/>
    <mergeCell ref="P53:P54"/>
    <mergeCell ref="Q53:Q54"/>
    <mergeCell ref="R53:R54"/>
    <mergeCell ref="S53:S54"/>
    <mergeCell ref="T53:T54"/>
    <mergeCell ref="A99:E100"/>
    <mergeCell ref="F99:F100"/>
    <mergeCell ref="G100:J100"/>
    <mergeCell ref="K100:L100"/>
    <mergeCell ref="M100:P100"/>
    <mergeCell ref="Q100:R100"/>
    <mergeCell ref="S100:W100"/>
    <mergeCell ref="X100:Y100"/>
    <mergeCell ref="U97:U98"/>
    <mergeCell ref="V97:V98"/>
    <mergeCell ref="W97:W98"/>
    <mergeCell ref="X97:X98"/>
    <mergeCell ref="Y97:Y98"/>
    <mergeCell ref="O97:O98"/>
    <mergeCell ref="P97:P98"/>
    <mergeCell ref="Q97:Q98"/>
    <mergeCell ref="R97:R98"/>
    <mergeCell ref="S97:S98"/>
    <mergeCell ref="T97:T98"/>
    <mergeCell ref="I97:I98"/>
    <mergeCell ref="J97:J98"/>
    <mergeCell ref="K97:K98"/>
    <mergeCell ref="L97:L98"/>
    <mergeCell ref="M97:M98"/>
    <mergeCell ref="N97:N98"/>
    <mergeCell ref="W95:W96"/>
    <mergeCell ref="X95:X96"/>
    <mergeCell ref="Y95:Y96"/>
    <mergeCell ref="F97:F98"/>
    <mergeCell ref="G97:G98"/>
    <mergeCell ref="H97:H98"/>
    <mergeCell ref="Q95:Q96"/>
    <mergeCell ref="R95:R96"/>
    <mergeCell ref="S95:S96"/>
    <mergeCell ref="T95:T96"/>
    <mergeCell ref="U95:U96"/>
    <mergeCell ref="V95:V96"/>
    <mergeCell ref="K95:K96"/>
    <mergeCell ref="L95:L96"/>
    <mergeCell ref="M95:M96"/>
    <mergeCell ref="N95:N96"/>
    <mergeCell ref="O95:O96"/>
    <mergeCell ref="P95:P96"/>
    <mergeCell ref="T91:T92"/>
    <mergeCell ref="Y93:Y94"/>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G93:G94"/>
    <mergeCell ref="H93:H94"/>
    <mergeCell ref="F93:F94"/>
    <mergeCell ref="O91:O92"/>
    <mergeCell ref="P91:P92"/>
    <mergeCell ref="Q91:Q92"/>
    <mergeCell ref="R91:R92"/>
    <mergeCell ref="I91:I92"/>
    <mergeCell ref="J91:J92"/>
    <mergeCell ref="K91:K92"/>
    <mergeCell ref="L91:L92"/>
    <mergeCell ref="M91:M92"/>
    <mergeCell ref="N91:N92"/>
    <mergeCell ref="I93:I94"/>
    <mergeCell ref="J93:J94"/>
    <mergeCell ref="K93:K94"/>
    <mergeCell ref="L93:L94"/>
    <mergeCell ref="W89:W90"/>
    <mergeCell ref="X89:X90"/>
    <mergeCell ref="Y89:Y90"/>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U91:U92"/>
    <mergeCell ref="V91:V92"/>
    <mergeCell ref="W91:W92"/>
    <mergeCell ref="X91:X92"/>
    <mergeCell ref="Y91:Y92"/>
    <mergeCell ref="S91:S92"/>
    <mergeCell ref="W85:W86"/>
    <mergeCell ref="X85:X86"/>
    <mergeCell ref="Y85:Y86"/>
    <mergeCell ref="S85:S86"/>
    <mergeCell ref="T85:T86"/>
    <mergeCell ref="Y87:Y88"/>
    <mergeCell ref="F89:F90"/>
    <mergeCell ref="G89:G90"/>
    <mergeCell ref="H89:H90"/>
    <mergeCell ref="I89:I90"/>
    <mergeCell ref="J89:J90"/>
    <mergeCell ref="S87:S88"/>
    <mergeCell ref="T87:T88"/>
    <mergeCell ref="U87:U88"/>
    <mergeCell ref="V87:V88"/>
    <mergeCell ref="W87:W88"/>
    <mergeCell ref="X87:X88"/>
    <mergeCell ref="M87:M88"/>
    <mergeCell ref="N87:N88"/>
    <mergeCell ref="O87:O88"/>
    <mergeCell ref="P87:P88"/>
    <mergeCell ref="Q87:Q88"/>
    <mergeCell ref="R87:R88"/>
    <mergeCell ref="G87:G88"/>
    <mergeCell ref="R85:R86"/>
    <mergeCell ref="I85:I86"/>
    <mergeCell ref="J85:J86"/>
    <mergeCell ref="K85:K86"/>
    <mergeCell ref="L85:L86"/>
    <mergeCell ref="M85:M86"/>
    <mergeCell ref="N85:N86"/>
    <mergeCell ref="I87:I88"/>
    <mergeCell ref="J87:J88"/>
    <mergeCell ref="K87:K88"/>
    <mergeCell ref="L87:L88"/>
    <mergeCell ref="L83:L84"/>
    <mergeCell ref="M83:M84"/>
    <mergeCell ref="N83:N84"/>
    <mergeCell ref="O83:O84"/>
    <mergeCell ref="P83:P84"/>
    <mergeCell ref="F87:F88"/>
    <mergeCell ref="O85:O86"/>
    <mergeCell ref="P85:P86"/>
    <mergeCell ref="Q85:Q86"/>
    <mergeCell ref="H87:H88"/>
    <mergeCell ref="F85:F86"/>
    <mergeCell ref="G85:G86"/>
    <mergeCell ref="H85:H86"/>
    <mergeCell ref="U85:U86"/>
    <mergeCell ref="V85:V86"/>
    <mergeCell ref="T79:T80"/>
    <mergeCell ref="Y81:Y82"/>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W83:W84"/>
    <mergeCell ref="X83:X84"/>
    <mergeCell ref="Y83:Y84"/>
    <mergeCell ref="F81:F82"/>
    <mergeCell ref="O79:O80"/>
    <mergeCell ref="P79:P80"/>
    <mergeCell ref="Q79:Q80"/>
    <mergeCell ref="R79:R80"/>
    <mergeCell ref="I79:I80"/>
    <mergeCell ref="J79:J80"/>
    <mergeCell ref="K79:K80"/>
    <mergeCell ref="L79:L80"/>
    <mergeCell ref="M79:M80"/>
    <mergeCell ref="N79:N80"/>
    <mergeCell ref="I81:I82"/>
    <mergeCell ref="J81:J82"/>
    <mergeCell ref="K81:K82"/>
    <mergeCell ref="L81:L82"/>
    <mergeCell ref="Q83:Q84"/>
    <mergeCell ref="R83:R84"/>
    <mergeCell ref="S83:S84"/>
    <mergeCell ref="T83:T84"/>
    <mergeCell ref="U83:U84"/>
    <mergeCell ref="V83:V84"/>
    <mergeCell ref="K83:K84"/>
    <mergeCell ref="W77:W78"/>
    <mergeCell ref="X77:X78"/>
    <mergeCell ref="Y77:Y78"/>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U79:U80"/>
    <mergeCell ref="V79:V80"/>
    <mergeCell ref="W79:W80"/>
    <mergeCell ref="X79:X80"/>
    <mergeCell ref="Y79:Y80"/>
    <mergeCell ref="S79:S80"/>
    <mergeCell ref="W73:W74"/>
    <mergeCell ref="X73:X74"/>
    <mergeCell ref="Y73:Y74"/>
    <mergeCell ref="S73:S74"/>
    <mergeCell ref="T73:T74"/>
    <mergeCell ref="Y75:Y76"/>
    <mergeCell ref="F77:F78"/>
    <mergeCell ref="G77:G78"/>
    <mergeCell ref="H77:H78"/>
    <mergeCell ref="I77:I78"/>
    <mergeCell ref="J77:J78"/>
    <mergeCell ref="S75:S76"/>
    <mergeCell ref="T75:T76"/>
    <mergeCell ref="U75:U76"/>
    <mergeCell ref="V75:V76"/>
    <mergeCell ref="W75:W76"/>
    <mergeCell ref="X75:X76"/>
    <mergeCell ref="M75:M76"/>
    <mergeCell ref="N75:N76"/>
    <mergeCell ref="O75:O76"/>
    <mergeCell ref="P75:P76"/>
    <mergeCell ref="Q75:Q76"/>
    <mergeCell ref="R75:R76"/>
    <mergeCell ref="G75:G76"/>
    <mergeCell ref="M71:M72"/>
    <mergeCell ref="N71:N72"/>
    <mergeCell ref="O71:O72"/>
    <mergeCell ref="P71:P72"/>
    <mergeCell ref="F75:F76"/>
    <mergeCell ref="O73:O74"/>
    <mergeCell ref="P73:P74"/>
    <mergeCell ref="Q73:Q74"/>
    <mergeCell ref="R73:R74"/>
    <mergeCell ref="I73:I74"/>
    <mergeCell ref="J73:J74"/>
    <mergeCell ref="K73:K74"/>
    <mergeCell ref="L73:L74"/>
    <mergeCell ref="M73:M74"/>
    <mergeCell ref="N73:N74"/>
    <mergeCell ref="I75:I76"/>
    <mergeCell ref="J75:J76"/>
    <mergeCell ref="K75:K76"/>
    <mergeCell ref="L75:L76"/>
    <mergeCell ref="H75:H76"/>
    <mergeCell ref="F73:F74"/>
    <mergeCell ref="G73:G74"/>
    <mergeCell ref="H73:H74"/>
    <mergeCell ref="U73:U74"/>
    <mergeCell ref="V73:V74"/>
    <mergeCell ref="Y69:Y70"/>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G69:G70"/>
    <mergeCell ref="H69:H70"/>
    <mergeCell ref="W71:W72"/>
    <mergeCell ref="X71:X72"/>
    <mergeCell ref="Y71:Y72"/>
    <mergeCell ref="F69:F70"/>
    <mergeCell ref="O67:O68"/>
    <mergeCell ref="P67:P68"/>
    <mergeCell ref="Q67:Q68"/>
    <mergeCell ref="R67:R68"/>
    <mergeCell ref="I67:I68"/>
    <mergeCell ref="J67:J68"/>
    <mergeCell ref="K67:K68"/>
    <mergeCell ref="L67:L68"/>
    <mergeCell ref="M67:M68"/>
    <mergeCell ref="N67:N68"/>
    <mergeCell ref="I69:I70"/>
    <mergeCell ref="J69:J70"/>
    <mergeCell ref="K69:K70"/>
    <mergeCell ref="L69:L70"/>
    <mergeCell ref="Q71:Q72"/>
    <mergeCell ref="R71:R72"/>
    <mergeCell ref="S71:S72"/>
    <mergeCell ref="T71:T72"/>
    <mergeCell ref="U71:U72"/>
    <mergeCell ref="V71:V72"/>
    <mergeCell ref="K71:K72"/>
    <mergeCell ref="L71:L72"/>
    <mergeCell ref="G65:L65"/>
    <mergeCell ref="M65:R65"/>
    <mergeCell ref="S65:Y65"/>
    <mergeCell ref="F67:F68"/>
    <mergeCell ref="G67:G68"/>
    <mergeCell ref="H67:H68"/>
    <mergeCell ref="A65:A66"/>
    <mergeCell ref="B65:B66"/>
    <mergeCell ref="C65:C66"/>
    <mergeCell ref="D65:D66"/>
    <mergeCell ref="E65:E66"/>
    <mergeCell ref="F65:F66"/>
    <mergeCell ref="U67:U68"/>
    <mergeCell ref="V67:V68"/>
    <mergeCell ref="W67:W68"/>
    <mergeCell ref="X67:X68"/>
    <mergeCell ref="Y67:Y68"/>
    <mergeCell ref="S67:S68"/>
    <mergeCell ref="T67:T68"/>
    <mergeCell ref="A62:B63"/>
    <mergeCell ref="C62:F62"/>
    <mergeCell ref="G62:Y63"/>
    <mergeCell ref="C63:F63"/>
    <mergeCell ref="A64:B64"/>
    <mergeCell ref="C64:I64"/>
    <mergeCell ref="J64:M64"/>
    <mergeCell ref="N64:Y64"/>
    <mergeCell ref="A60:Y60"/>
    <mergeCell ref="A61:B61"/>
    <mergeCell ref="C61:D61"/>
    <mergeCell ref="E61:G61"/>
    <mergeCell ref="H61:I61"/>
    <mergeCell ref="J61:M61"/>
    <mergeCell ref="N61:Y61"/>
    <mergeCell ref="A57:E58"/>
    <mergeCell ref="G58:J58"/>
    <mergeCell ref="K58:L58"/>
    <mergeCell ref="M58:P58"/>
    <mergeCell ref="Q58:R58"/>
    <mergeCell ref="S58:W58"/>
    <mergeCell ref="X58:Y58"/>
    <mergeCell ref="K55:K56"/>
    <mergeCell ref="S55:S56"/>
    <mergeCell ref="L55:L56"/>
    <mergeCell ref="U55:U56"/>
    <mergeCell ref="V55:V56"/>
    <mergeCell ref="W55:W56"/>
    <mergeCell ref="X55:X56"/>
    <mergeCell ref="M55:M56"/>
    <mergeCell ref="N55:N56"/>
    <mergeCell ref="Y51:Y52"/>
    <mergeCell ref="F55:F56"/>
    <mergeCell ref="G55:G56"/>
    <mergeCell ref="T55:T56"/>
    <mergeCell ref="Q55:Q56"/>
    <mergeCell ref="Y55:Y56"/>
    <mergeCell ref="H55:H56"/>
    <mergeCell ref="I55:I56"/>
    <mergeCell ref="J55:J56"/>
    <mergeCell ref="S51:S52"/>
    <mergeCell ref="T51:T52"/>
    <mergeCell ref="U51:U52"/>
    <mergeCell ref="O55:O56"/>
    <mergeCell ref="P55:P56"/>
    <mergeCell ref="R55:R56"/>
    <mergeCell ref="H53:H54"/>
    <mergeCell ref="V51:V52"/>
    <mergeCell ref="W51:W52"/>
    <mergeCell ref="X51:X52"/>
    <mergeCell ref="M51:M52"/>
    <mergeCell ref="I53:I54"/>
    <mergeCell ref="J53:J54"/>
    <mergeCell ref="K53:K54"/>
    <mergeCell ref="L53:L54"/>
    <mergeCell ref="F51:F52"/>
    <mergeCell ref="O49:O50"/>
    <mergeCell ref="P49:P50"/>
    <mergeCell ref="Q49:Q50"/>
    <mergeCell ref="R49:R50"/>
    <mergeCell ref="S49:S50"/>
    <mergeCell ref="T49:T50"/>
    <mergeCell ref="I49:I50"/>
    <mergeCell ref="J49:J50"/>
    <mergeCell ref="K49:K50"/>
    <mergeCell ref="L49:L50"/>
    <mergeCell ref="M49:M50"/>
    <mergeCell ref="N49:N50"/>
    <mergeCell ref="N51:N52"/>
    <mergeCell ref="O51:O52"/>
    <mergeCell ref="P51:P52"/>
    <mergeCell ref="Q51:Q52"/>
    <mergeCell ref="R51:R52"/>
    <mergeCell ref="G51:G52"/>
    <mergeCell ref="H51:H52"/>
    <mergeCell ref="I51:I52"/>
    <mergeCell ref="J51:J52"/>
    <mergeCell ref="K51:K52"/>
    <mergeCell ref="L51:L52"/>
    <mergeCell ref="W47:W48"/>
    <mergeCell ref="X47:X48"/>
    <mergeCell ref="Y47:Y48"/>
    <mergeCell ref="F49:F50"/>
    <mergeCell ref="G49:G50"/>
    <mergeCell ref="H49:H50"/>
    <mergeCell ref="Q47:Q48"/>
    <mergeCell ref="R47:R48"/>
    <mergeCell ref="S47:S48"/>
    <mergeCell ref="T47:T48"/>
    <mergeCell ref="U47:U48"/>
    <mergeCell ref="V47:V48"/>
    <mergeCell ref="K47:K48"/>
    <mergeCell ref="L47:L48"/>
    <mergeCell ref="M47:M48"/>
    <mergeCell ref="N47:N48"/>
    <mergeCell ref="O47:O48"/>
    <mergeCell ref="P47:P48"/>
    <mergeCell ref="U49:U50"/>
    <mergeCell ref="V49:V50"/>
    <mergeCell ref="W49:W50"/>
    <mergeCell ref="X49:X50"/>
    <mergeCell ref="Y49:Y50"/>
    <mergeCell ref="W43:W44"/>
    <mergeCell ref="X43:X44"/>
    <mergeCell ref="Y43:Y44"/>
    <mergeCell ref="S43:S44"/>
    <mergeCell ref="T43:T44"/>
    <mergeCell ref="Y45:Y46"/>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G45:G46"/>
    <mergeCell ref="R43:R44"/>
    <mergeCell ref="I43:I44"/>
    <mergeCell ref="J43:J44"/>
    <mergeCell ref="K43:K44"/>
    <mergeCell ref="L43:L44"/>
    <mergeCell ref="M43:M44"/>
    <mergeCell ref="N43:N44"/>
    <mergeCell ref="I45:I46"/>
    <mergeCell ref="J45:J46"/>
    <mergeCell ref="K45:K46"/>
    <mergeCell ref="L45:L46"/>
    <mergeCell ref="L41:L42"/>
    <mergeCell ref="M41:M42"/>
    <mergeCell ref="N41:N42"/>
    <mergeCell ref="O41:O42"/>
    <mergeCell ref="P41:P42"/>
    <mergeCell ref="F45:F46"/>
    <mergeCell ref="O43:O44"/>
    <mergeCell ref="P43:P44"/>
    <mergeCell ref="Q43:Q44"/>
    <mergeCell ref="H45:H46"/>
    <mergeCell ref="F43:F44"/>
    <mergeCell ref="G43:G44"/>
    <mergeCell ref="H43:H44"/>
    <mergeCell ref="U43:U44"/>
    <mergeCell ref="V43:V44"/>
    <mergeCell ref="T37:T38"/>
    <mergeCell ref="Y39:Y40"/>
    <mergeCell ref="F41:F42"/>
    <mergeCell ref="G41:G42"/>
    <mergeCell ref="H41:H42"/>
    <mergeCell ref="I41:I42"/>
    <mergeCell ref="J41:J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W41:W42"/>
    <mergeCell ref="X41:X42"/>
    <mergeCell ref="Y41:Y42"/>
    <mergeCell ref="F39:F40"/>
    <mergeCell ref="O37:O38"/>
    <mergeCell ref="P37:P38"/>
    <mergeCell ref="Q37:Q38"/>
    <mergeCell ref="R37:R38"/>
    <mergeCell ref="I37:I38"/>
    <mergeCell ref="J37:J38"/>
    <mergeCell ref="K37:K38"/>
    <mergeCell ref="L37:L38"/>
    <mergeCell ref="M37:M38"/>
    <mergeCell ref="N37:N38"/>
    <mergeCell ref="I39:I40"/>
    <mergeCell ref="J39:J40"/>
    <mergeCell ref="K39:K40"/>
    <mergeCell ref="L39:L40"/>
    <mergeCell ref="Q41:Q42"/>
    <mergeCell ref="R41:R42"/>
    <mergeCell ref="S41:S42"/>
    <mergeCell ref="T41:T42"/>
    <mergeCell ref="U41:U42"/>
    <mergeCell ref="V41:V42"/>
    <mergeCell ref="K41:K42"/>
    <mergeCell ref="W35:W36"/>
    <mergeCell ref="X35:X36"/>
    <mergeCell ref="Y35:Y36"/>
    <mergeCell ref="F37:F38"/>
    <mergeCell ref="G37:G38"/>
    <mergeCell ref="H37:H38"/>
    <mergeCell ref="Q35:Q36"/>
    <mergeCell ref="R35:R36"/>
    <mergeCell ref="S35:S36"/>
    <mergeCell ref="T35:T36"/>
    <mergeCell ref="U35:U36"/>
    <mergeCell ref="V35:V36"/>
    <mergeCell ref="K35:K36"/>
    <mergeCell ref="L35:L36"/>
    <mergeCell ref="M35:M36"/>
    <mergeCell ref="N35:N36"/>
    <mergeCell ref="O35:O36"/>
    <mergeCell ref="P35:P36"/>
    <mergeCell ref="U37:U38"/>
    <mergeCell ref="V37:V38"/>
    <mergeCell ref="W37:W38"/>
    <mergeCell ref="X37:X38"/>
    <mergeCell ref="Y37:Y38"/>
    <mergeCell ref="S37:S38"/>
    <mergeCell ref="W31:W32"/>
    <mergeCell ref="X31:X32"/>
    <mergeCell ref="Y31:Y32"/>
    <mergeCell ref="S31:S32"/>
    <mergeCell ref="T31:T32"/>
    <mergeCell ref="Y33:Y34"/>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G33:G34"/>
    <mergeCell ref="N29:N30"/>
    <mergeCell ref="O29:O30"/>
    <mergeCell ref="P29:P30"/>
    <mergeCell ref="F33:F34"/>
    <mergeCell ref="O31:O32"/>
    <mergeCell ref="P31:P32"/>
    <mergeCell ref="Q31:Q32"/>
    <mergeCell ref="R31:R32"/>
    <mergeCell ref="I31:I32"/>
    <mergeCell ref="J31:J32"/>
    <mergeCell ref="K31:K32"/>
    <mergeCell ref="L31:L32"/>
    <mergeCell ref="M31:M32"/>
    <mergeCell ref="N31:N32"/>
    <mergeCell ref="I33:I34"/>
    <mergeCell ref="J33:J34"/>
    <mergeCell ref="K33:K34"/>
    <mergeCell ref="L33:L34"/>
    <mergeCell ref="H33:H34"/>
    <mergeCell ref="F31:F32"/>
    <mergeCell ref="G31:G32"/>
    <mergeCell ref="H31:H32"/>
    <mergeCell ref="U31:U32"/>
    <mergeCell ref="V31:V32"/>
    <mergeCell ref="Y27:Y28"/>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W29:W30"/>
    <mergeCell ref="X29:X30"/>
    <mergeCell ref="Y29:Y30"/>
    <mergeCell ref="F27:F28"/>
    <mergeCell ref="O25:O26"/>
    <mergeCell ref="P25:P26"/>
    <mergeCell ref="Q25:Q26"/>
    <mergeCell ref="R25:R26"/>
    <mergeCell ref="F25:F26"/>
    <mergeCell ref="G25:G26"/>
    <mergeCell ref="H25:H26"/>
    <mergeCell ref="I25:I26"/>
    <mergeCell ref="J25:J26"/>
    <mergeCell ref="I27:I28"/>
    <mergeCell ref="J27:J28"/>
    <mergeCell ref="K27:K28"/>
    <mergeCell ref="L27:L28"/>
    <mergeCell ref="Q29:Q30"/>
    <mergeCell ref="R29:R30"/>
    <mergeCell ref="S29:S30"/>
    <mergeCell ref="T29:T30"/>
    <mergeCell ref="U29:U30"/>
    <mergeCell ref="V29:V30"/>
    <mergeCell ref="K29:K30"/>
    <mergeCell ref="L29:L30"/>
    <mergeCell ref="M29:M30"/>
    <mergeCell ref="M23:R23"/>
    <mergeCell ref="S23:Y23"/>
    <mergeCell ref="U18:Y18"/>
    <mergeCell ref="R11:T11"/>
    <mergeCell ref="C13:D18"/>
    <mergeCell ref="E13:F14"/>
    <mergeCell ref="G13:L13"/>
    <mergeCell ref="M13:R13"/>
    <mergeCell ref="K25:K26"/>
    <mergeCell ref="L25:L26"/>
    <mergeCell ref="M25:M26"/>
    <mergeCell ref="N25:N26"/>
    <mergeCell ref="G20:G21"/>
    <mergeCell ref="I20:Y21"/>
    <mergeCell ref="M18:N18"/>
    <mergeCell ref="O18:R18"/>
    <mergeCell ref="S18:T18"/>
    <mergeCell ref="U25:U26"/>
    <mergeCell ref="V25:V26"/>
    <mergeCell ref="W25:W26"/>
    <mergeCell ref="X25:X26"/>
    <mergeCell ref="Y25:Y26"/>
    <mergeCell ref="S25:S26"/>
    <mergeCell ref="T25:T26"/>
    <mergeCell ref="A23:A24"/>
    <mergeCell ref="B23:B24"/>
    <mergeCell ref="C23:C24"/>
    <mergeCell ref="D23:D24"/>
    <mergeCell ref="E23:E24"/>
    <mergeCell ref="F23:F24"/>
    <mergeCell ref="G23:L23"/>
    <mergeCell ref="E18:F18"/>
    <mergeCell ref="G18:H18"/>
    <mergeCell ref="I18:L18"/>
    <mergeCell ref="S13:Y13"/>
    <mergeCell ref="E15:F15"/>
    <mergeCell ref="E16:F16"/>
    <mergeCell ref="E17:F17"/>
    <mergeCell ref="C10:G10"/>
    <mergeCell ref="H10:J10"/>
    <mergeCell ref="K10:L10"/>
    <mergeCell ref="N10:O10"/>
    <mergeCell ref="R10:T10"/>
    <mergeCell ref="B7:B10"/>
    <mergeCell ref="R8:T8"/>
    <mergeCell ref="C9:G9"/>
    <mergeCell ref="H9:J9"/>
    <mergeCell ref="K9:L9"/>
    <mergeCell ref="N9:O9"/>
    <mergeCell ref="R9:T9"/>
    <mergeCell ref="A5:B5"/>
    <mergeCell ref="C5:I5"/>
    <mergeCell ref="J5:M5"/>
    <mergeCell ref="N5:Y5"/>
    <mergeCell ref="C7:G7"/>
    <mergeCell ref="H7:J7"/>
    <mergeCell ref="K7:L7"/>
    <mergeCell ref="N7:O7"/>
    <mergeCell ref="C8:G8"/>
    <mergeCell ref="H8:J8"/>
    <mergeCell ref="K8:L8"/>
    <mergeCell ref="N8:O8"/>
    <mergeCell ref="R7:T7"/>
    <mergeCell ref="B1:X1"/>
    <mergeCell ref="A2:B2"/>
    <mergeCell ref="A3:B4"/>
    <mergeCell ref="C2:D2"/>
    <mergeCell ref="E2:G2"/>
    <mergeCell ref="H2:I2"/>
    <mergeCell ref="J2:M2"/>
    <mergeCell ref="N2:Y2"/>
    <mergeCell ref="C3:D4"/>
    <mergeCell ref="E3:H4"/>
    <mergeCell ref="I3:Y4"/>
  </mergeCells>
  <phoneticPr fontId="3"/>
  <dataValidations count="3">
    <dataValidation type="list" allowBlank="1" showInputMessage="1" showErrorMessage="1" sqref="I27:J28 U33:V34 I31:J32 P25:P26 P29:Q30 V25:V26 U27:U30 T31:U32 P35:P36 W35:X36" xr:uid="{00000000-0002-0000-0000-000000000000}">
      <formula1>$AB$26</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6 C34 C36 C32 C28 C30 C38 C40 C42 C44 C46 C56 C50 C52 C54 C48 C68 C70 C72 C74 C76 C78 C80 C82 C84 C86 C88 C90 C92 C94 C96 C98"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71" orientation="portrait" blackAndWhite="1" horizontalDpi="4294967294" r:id="rId1"/>
  <headerFooter alignWithMargins="0"/>
  <rowBreaks count="1" manualBreakCount="1">
    <brk id="58"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9"/>
  <sheetViews>
    <sheetView showGridLines="0" showZeros="0" tabSelected="1" view="pageBreakPreview" topLeftCell="A45" zoomScaleNormal="100" zoomScaleSheetLayoutView="100" workbookViewId="0">
      <selection activeCell="K11" sqref="K11"/>
    </sheetView>
  </sheetViews>
  <sheetFormatPr defaultColWidth="9" defaultRowHeight="13"/>
  <cols>
    <col min="1" max="1" width="3.453125" style="1" bestFit="1" customWidth="1"/>
    <col min="2" max="2" width="20.6328125" style="1" customWidth="1"/>
    <col min="3" max="3" width="3.90625" style="1" customWidth="1"/>
    <col min="4" max="4" width="12.90625" style="1" customWidth="1"/>
    <col min="5" max="24" width="4.453125" style="1" customWidth="1"/>
    <col min="25" max="25" width="4" style="1" customWidth="1"/>
    <col min="26" max="26" width="8" style="1" hidden="1" customWidth="1"/>
    <col min="27" max="27" width="17.6328125" style="1" hidden="1" customWidth="1"/>
    <col min="28" max="28" width="19.36328125" style="1" hidden="1" customWidth="1"/>
    <col min="29" max="16384" width="9" style="1"/>
  </cols>
  <sheetData>
    <row r="1" spans="1:27" ht="50.15" customHeight="1" thickBot="1">
      <c r="B1" s="70"/>
      <c r="C1" s="70"/>
      <c r="D1" s="70"/>
      <c r="E1" s="199" t="s">
        <v>135</v>
      </c>
      <c r="F1" s="199"/>
      <c r="G1" s="199"/>
      <c r="H1" s="199"/>
      <c r="I1" s="199"/>
      <c r="J1" s="199"/>
      <c r="K1" s="199"/>
      <c r="L1" s="199"/>
      <c r="M1" s="199"/>
      <c r="N1" s="199"/>
      <c r="O1" s="199"/>
      <c r="P1" s="199"/>
      <c r="Q1" s="199"/>
      <c r="R1" s="199"/>
      <c r="S1" s="199"/>
      <c r="T1" s="199"/>
      <c r="U1" s="199"/>
      <c r="V1" s="199"/>
      <c r="W1" s="70"/>
      <c r="X1" s="70"/>
      <c r="Y1" s="70"/>
      <c r="AA1" s="26" t="s">
        <v>66</v>
      </c>
    </row>
    <row r="2" spans="1:27" ht="30" customHeight="1">
      <c r="A2" s="419" t="s">
        <v>18</v>
      </c>
      <c r="B2" s="420"/>
      <c r="C2" s="204" t="s">
        <v>45</v>
      </c>
      <c r="D2" s="205"/>
      <c r="E2" s="206" t="s">
        <v>143</v>
      </c>
      <c r="F2" s="206"/>
      <c r="G2" s="206"/>
      <c r="H2" s="207" t="s">
        <v>44</v>
      </c>
      <c r="I2" s="208"/>
      <c r="J2" s="204" t="s">
        <v>43</v>
      </c>
      <c r="K2" s="205"/>
      <c r="L2" s="205"/>
      <c r="M2" s="209"/>
      <c r="N2" s="210"/>
      <c r="O2" s="211"/>
      <c r="P2" s="211"/>
      <c r="Q2" s="211"/>
      <c r="R2" s="211"/>
      <c r="S2" s="211"/>
      <c r="T2" s="211"/>
      <c r="U2" s="211"/>
      <c r="V2" s="211"/>
      <c r="W2" s="211"/>
      <c r="X2" s="211"/>
      <c r="Y2" s="212"/>
      <c r="AA2" s="26" t="s">
        <v>67</v>
      </c>
    </row>
    <row r="3" spans="1:27" ht="15" customHeight="1">
      <c r="A3" s="421" t="s">
        <v>34</v>
      </c>
      <c r="B3" s="422"/>
      <c r="C3" s="213" t="s">
        <v>6</v>
      </c>
      <c r="D3" s="214"/>
      <c r="E3" s="217"/>
      <c r="F3" s="218"/>
      <c r="G3" s="218"/>
      <c r="H3" s="219"/>
      <c r="I3" s="223"/>
      <c r="J3" s="223"/>
      <c r="K3" s="223"/>
      <c r="L3" s="223"/>
      <c r="M3" s="223"/>
      <c r="N3" s="223"/>
      <c r="O3" s="223"/>
      <c r="P3" s="223"/>
      <c r="Q3" s="223"/>
      <c r="R3" s="223"/>
      <c r="S3" s="223"/>
      <c r="T3" s="223"/>
      <c r="U3" s="223"/>
      <c r="V3" s="223"/>
      <c r="W3" s="223"/>
      <c r="X3" s="223"/>
      <c r="Y3" s="224"/>
      <c r="AA3" s="26" t="s">
        <v>68</v>
      </c>
    </row>
    <row r="4" spans="1:27" ht="15" customHeight="1">
      <c r="A4" s="421"/>
      <c r="B4" s="422"/>
      <c r="C4" s="215"/>
      <c r="D4" s="216"/>
      <c r="E4" s="220"/>
      <c r="F4" s="221"/>
      <c r="G4" s="221"/>
      <c r="H4" s="222"/>
      <c r="I4" s="225"/>
      <c r="J4" s="225"/>
      <c r="K4" s="225"/>
      <c r="L4" s="225"/>
      <c r="M4" s="225"/>
      <c r="N4" s="225"/>
      <c r="O4" s="225"/>
      <c r="P4" s="225"/>
      <c r="Q4" s="225"/>
      <c r="R4" s="225"/>
      <c r="S4" s="225"/>
      <c r="T4" s="225"/>
      <c r="U4" s="225"/>
      <c r="V4" s="225"/>
      <c r="W4" s="225"/>
      <c r="X4" s="225"/>
      <c r="Y4" s="226"/>
      <c r="AA4" s="26" t="s">
        <v>69</v>
      </c>
    </row>
    <row r="5" spans="1:27" ht="30" customHeight="1" thickBot="1">
      <c r="A5" s="423" t="s">
        <v>19</v>
      </c>
      <c r="B5" s="424"/>
      <c r="C5" s="239"/>
      <c r="D5" s="240"/>
      <c r="E5" s="240"/>
      <c r="F5" s="240"/>
      <c r="G5" s="240"/>
      <c r="H5" s="240"/>
      <c r="I5" s="240"/>
      <c r="J5" s="241" t="s">
        <v>74</v>
      </c>
      <c r="K5" s="242"/>
      <c r="L5" s="242"/>
      <c r="M5" s="243"/>
      <c r="N5" s="244"/>
      <c r="O5" s="245"/>
      <c r="P5" s="245"/>
      <c r="Q5" s="245"/>
      <c r="R5" s="245"/>
      <c r="S5" s="245"/>
      <c r="T5" s="245"/>
      <c r="U5" s="245"/>
      <c r="V5" s="245"/>
      <c r="W5" s="245"/>
      <c r="X5" s="245"/>
      <c r="Y5" s="246"/>
      <c r="AA5" s="26" t="s">
        <v>70</v>
      </c>
    </row>
    <row r="6" spans="1:27" ht="8.25" customHeight="1" thickBot="1">
      <c r="AA6" s="26" t="s">
        <v>71</v>
      </c>
    </row>
    <row r="7" spans="1:27" ht="24.75" customHeight="1">
      <c r="D7" s="401" t="s">
        <v>110</v>
      </c>
      <c r="E7" s="410" t="s">
        <v>62</v>
      </c>
      <c r="F7" s="411"/>
      <c r="G7" s="411"/>
      <c r="H7" s="411"/>
      <c r="I7" s="411"/>
      <c r="J7" s="412"/>
      <c r="K7" s="406"/>
      <c r="L7" s="407"/>
      <c r="M7" s="205" t="s">
        <v>41</v>
      </c>
      <c r="N7" s="205"/>
      <c r="O7" s="56" t="s">
        <v>37</v>
      </c>
      <c r="P7" s="433">
        <v>8000</v>
      </c>
      <c r="Q7" s="433"/>
      <c r="R7" s="57" t="s">
        <v>9</v>
      </c>
      <c r="S7" s="57" t="s">
        <v>38</v>
      </c>
      <c r="T7" s="431" t="str">
        <f>IF(K7="","",P7*K7)</f>
        <v/>
      </c>
      <c r="U7" s="431"/>
      <c r="V7" s="431"/>
      <c r="W7" s="58" t="s">
        <v>9</v>
      </c>
      <c r="AA7" s="68" t="str">
        <f>""</f>
        <v/>
      </c>
    </row>
    <row r="8" spans="1:27" ht="24.75" customHeight="1">
      <c r="D8" s="402"/>
      <c r="E8" s="413" t="s">
        <v>8</v>
      </c>
      <c r="F8" s="414"/>
      <c r="G8" s="414"/>
      <c r="H8" s="414"/>
      <c r="I8" s="414"/>
      <c r="J8" s="415"/>
      <c r="K8" s="408">
        <f>I18</f>
        <v>0</v>
      </c>
      <c r="L8" s="409"/>
      <c r="M8" s="400" t="s">
        <v>7</v>
      </c>
      <c r="N8" s="400"/>
      <c r="O8" s="52" t="s">
        <v>37</v>
      </c>
      <c r="P8" s="403">
        <v>3000</v>
      </c>
      <c r="Q8" s="403"/>
      <c r="R8" s="53" t="s">
        <v>9</v>
      </c>
      <c r="S8" s="53" t="s">
        <v>38</v>
      </c>
      <c r="T8" s="432">
        <f>IF(K8="","",P8*K8)</f>
        <v>0</v>
      </c>
      <c r="U8" s="432"/>
      <c r="V8" s="432"/>
      <c r="W8" s="59" t="s">
        <v>9</v>
      </c>
    </row>
    <row r="9" spans="1:27" ht="24.75" customHeight="1">
      <c r="D9" s="402"/>
      <c r="E9" s="413" t="s">
        <v>63</v>
      </c>
      <c r="F9" s="414"/>
      <c r="G9" s="414"/>
      <c r="H9" s="414"/>
      <c r="I9" s="414"/>
      <c r="J9" s="415"/>
      <c r="K9" s="408">
        <f>O18</f>
        <v>0</v>
      </c>
      <c r="L9" s="409"/>
      <c r="M9" s="400" t="s">
        <v>7</v>
      </c>
      <c r="N9" s="400"/>
      <c r="O9" s="52" t="s">
        <v>37</v>
      </c>
      <c r="P9" s="403">
        <v>3000</v>
      </c>
      <c r="Q9" s="403"/>
      <c r="R9" s="53" t="s">
        <v>9</v>
      </c>
      <c r="S9" s="53" t="s">
        <v>38</v>
      </c>
      <c r="T9" s="432">
        <f>IF(K9="","",P9*K9)</f>
        <v>0</v>
      </c>
      <c r="U9" s="432"/>
      <c r="V9" s="432"/>
      <c r="W9" s="59" t="s">
        <v>9</v>
      </c>
    </row>
    <row r="10" spans="1:27" ht="24.75" customHeight="1" thickBot="1">
      <c r="D10" s="402"/>
      <c r="E10" s="469" t="s">
        <v>64</v>
      </c>
      <c r="F10" s="470"/>
      <c r="G10" s="470"/>
      <c r="H10" s="470"/>
      <c r="I10" s="470"/>
      <c r="J10" s="471"/>
      <c r="K10" s="467">
        <f>U18</f>
        <v>0</v>
      </c>
      <c r="L10" s="468"/>
      <c r="M10" s="214" t="s">
        <v>39</v>
      </c>
      <c r="N10" s="214"/>
      <c r="O10" s="189" t="s">
        <v>37</v>
      </c>
      <c r="P10" s="466">
        <v>2000</v>
      </c>
      <c r="Q10" s="466"/>
      <c r="R10" s="190" t="s">
        <v>9</v>
      </c>
      <c r="S10" s="190" t="s">
        <v>38</v>
      </c>
      <c r="T10" s="472">
        <f>IF(K10="","",P10*K10)</f>
        <v>0</v>
      </c>
      <c r="U10" s="472"/>
      <c r="V10" s="472"/>
      <c r="W10" s="191" t="s">
        <v>9</v>
      </c>
    </row>
    <row r="11" spans="1:27" ht="30" customHeight="1" thickTop="1" thickBot="1">
      <c r="D11" s="175"/>
      <c r="E11" s="176"/>
      <c r="F11" s="192"/>
      <c r="G11" s="192"/>
      <c r="H11" s="192"/>
      <c r="I11" s="192"/>
      <c r="J11" s="192"/>
      <c r="K11" s="192"/>
      <c r="L11" s="192"/>
      <c r="M11" s="176"/>
      <c r="N11" s="192"/>
      <c r="O11" s="192"/>
      <c r="P11" s="193" t="s">
        <v>10</v>
      </c>
      <c r="Q11" s="194"/>
      <c r="R11" s="176"/>
      <c r="S11" s="176"/>
      <c r="T11" s="284">
        <f>IF(E2="","",SUM(T7:V10))</f>
        <v>0</v>
      </c>
      <c r="U11" s="284"/>
      <c r="V11" s="284"/>
      <c r="W11" s="195" t="s">
        <v>9</v>
      </c>
    </row>
    <row r="12" spans="1:27" ht="9" customHeight="1" thickBot="1"/>
    <row r="13" spans="1:27" ht="23.25" customHeight="1">
      <c r="D13" s="428" t="s">
        <v>120</v>
      </c>
      <c r="E13" s="286"/>
      <c r="F13" s="287"/>
      <c r="G13" s="276" t="s">
        <v>8</v>
      </c>
      <c r="H13" s="277"/>
      <c r="I13" s="277"/>
      <c r="J13" s="277"/>
      <c r="K13" s="277"/>
      <c r="L13" s="283"/>
      <c r="M13" s="276" t="s">
        <v>42</v>
      </c>
      <c r="N13" s="277"/>
      <c r="O13" s="277"/>
      <c r="P13" s="277"/>
      <c r="Q13" s="277"/>
      <c r="R13" s="283"/>
      <c r="S13" s="276" t="s">
        <v>54</v>
      </c>
      <c r="T13" s="277"/>
      <c r="U13" s="277"/>
      <c r="V13" s="277"/>
      <c r="W13" s="277"/>
      <c r="X13" s="277"/>
      <c r="Y13" s="283"/>
    </row>
    <row r="14" spans="1:27" ht="23.25" customHeight="1" thickBot="1">
      <c r="C14" s="152"/>
      <c r="D14" s="429"/>
      <c r="E14" s="288"/>
      <c r="F14" s="289"/>
      <c r="G14" s="61">
        <v>80</v>
      </c>
      <c r="H14" s="41">
        <v>100</v>
      </c>
      <c r="I14" s="41">
        <v>120</v>
      </c>
      <c r="J14" s="41">
        <v>130</v>
      </c>
      <c r="K14" s="41">
        <v>140</v>
      </c>
      <c r="L14" s="60">
        <v>150</v>
      </c>
      <c r="M14" s="61">
        <v>80</v>
      </c>
      <c r="N14" s="41">
        <v>100</v>
      </c>
      <c r="O14" s="41">
        <v>120</v>
      </c>
      <c r="P14" s="41">
        <v>130</v>
      </c>
      <c r="Q14" s="41">
        <v>140</v>
      </c>
      <c r="R14" s="60">
        <v>150</v>
      </c>
      <c r="S14" s="61">
        <v>40</v>
      </c>
      <c r="T14" s="41">
        <v>50</v>
      </c>
      <c r="U14" s="41">
        <v>60</v>
      </c>
      <c r="V14" s="41">
        <v>65</v>
      </c>
      <c r="W14" s="41">
        <v>70</v>
      </c>
      <c r="X14" s="41">
        <v>75</v>
      </c>
      <c r="Y14" s="60">
        <v>80</v>
      </c>
    </row>
    <row r="15" spans="1:27" ht="23.25" customHeight="1">
      <c r="A15" s="8"/>
      <c r="B15" s="2"/>
      <c r="C15" s="152"/>
      <c r="D15" s="429"/>
      <c r="E15" s="253" t="s">
        <v>58</v>
      </c>
      <c r="F15" s="254"/>
      <c r="G15" s="62" t="str">
        <f>IF(G56="","",G56/2)</f>
        <v/>
      </c>
      <c r="H15" s="63" t="str">
        <f>IF(H56="","",H56/2)</f>
        <v/>
      </c>
      <c r="I15" s="63" t="str">
        <f>IF(I56="","",I56/2)</f>
        <v/>
      </c>
      <c r="J15" s="63" t="str">
        <f t="shared" ref="J15:R15" si="0">IF(J56="","",J56/2)</f>
        <v/>
      </c>
      <c r="K15" s="63" t="str">
        <f t="shared" si="0"/>
        <v/>
      </c>
      <c r="L15" s="64" t="str">
        <f t="shared" si="0"/>
        <v/>
      </c>
      <c r="M15" s="62" t="str">
        <f t="shared" si="0"/>
        <v/>
      </c>
      <c r="N15" s="63" t="str">
        <f t="shared" si="0"/>
        <v/>
      </c>
      <c r="O15" s="63" t="str">
        <f t="shared" si="0"/>
        <v/>
      </c>
      <c r="P15" s="63" t="str">
        <f t="shared" si="0"/>
        <v/>
      </c>
      <c r="Q15" s="63" t="str">
        <f t="shared" si="0"/>
        <v/>
      </c>
      <c r="R15" s="64" t="str">
        <f t="shared" si="0"/>
        <v/>
      </c>
      <c r="S15" s="62" t="str">
        <f t="shared" ref="S15:Y15" si="1">S56</f>
        <v/>
      </c>
      <c r="T15" s="63" t="str">
        <f t="shared" si="1"/>
        <v/>
      </c>
      <c r="U15" s="63" t="str">
        <f t="shared" si="1"/>
        <v/>
      </c>
      <c r="V15" s="63" t="str">
        <f t="shared" si="1"/>
        <v/>
      </c>
      <c r="W15" s="63" t="str">
        <f t="shared" si="1"/>
        <v/>
      </c>
      <c r="X15" s="63" t="str">
        <f t="shared" si="1"/>
        <v/>
      </c>
      <c r="Y15" s="64" t="str">
        <f t="shared" si="1"/>
        <v/>
      </c>
    </row>
    <row r="16" spans="1:27" ht="23.25" customHeight="1" thickBot="1">
      <c r="A16" s="8"/>
      <c r="B16" s="2"/>
      <c r="C16" s="152"/>
      <c r="D16" s="429"/>
      <c r="E16" s="253" t="s">
        <v>73</v>
      </c>
      <c r="F16" s="254"/>
      <c r="G16" s="61" t="str">
        <f>IF(G98="","",G98/2)</f>
        <v/>
      </c>
      <c r="H16" s="41" t="str">
        <f t="shared" ref="H16:R16" si="2">IF(H98="","",H98/2)</f>
        <v/>
      </c>
      <c r="I16" s="41" t="str">
        <f t="shared" si="2"/>
        <v/>
      </c>
      <c r="J16" s="41" t="str">
        <f t="shared" si="2"/>
        <v/>
      </c>
      <c r="K16" s="41" t="str">
        <f t="shared" si="2"/>
        <v/>
      </c>
      <c r="L16" s="60" t="str">
        <f t="shared" si="2"/>
        <v/>
      </c>
      <c r="M16" s="61" t="str">
        <f t="shared" si="2"/>
        <v/>
      </c>
      <c r="N16" s="41" t="str">
        <f t="shared" si="2"/>
        <v/>
      </c>
      <c r="O16" s="41" t="str">
        <f t="shared" si="2"/>
        <v/>
      </c>
      <c r="P16" s="41" t="str">
        <f t="shared" si="2"/>
        <v/>
      </c>
      <c r="Q16" s="41" t="str">
        <f t="shared" si="2"/>
        <v/>
      </c>
      <c r="R16" s="60" t="str">
        <f t="shared" si="2"/>
        <v/>
      </c>
      <c r="S16" s="61" t="str">
        <f t="shared" ref="S16:Y16" si="3">S98</f>
        <v/>
      </c>
      <c r="T16" s="41" t="str">
        <f t="shared" si="3"/>
        <v/>
      </c>
      <c r="U16" s="41" t="str">
        <f t="shared" si="3"/>
        <v/>
      </c>
      <c r="V16" s="41" t="str">
        <f t="shared" si="3"/>
        <v/>
      </c>
      <c r="W16" s="41" t="str">
        <f t="shared" si="3"/>
        <v/>
      </c>
      <c r="X16" s="41" t="str">
        <f t="shared" si="3"/>
        <v/>
      </c>
      <c r="Y16" s="60" t="str">
        <f t="shared" si="3"/>
        <v/>
      </c>
    </row>
    <row r="17" spans="1:28" ht="23.25" customHeight="1" thickBot="1">
      <c r="A17" s="8"/>
      <c r="B17" s="2"/>
      <c r="C17" s="152"/>
      <c r="D17" s="429"/>
      <c r="E17" s="253" t="s">
        <v>59</v>
      </c>
      <c r="F17" s="254"/>
      <c r="G17" s="20">
        <f>IF(E2="","",SUM(G15:G16))</f>
        <v>0</v>
      </c>
      <c r="H17" s="21">
        <f>IF(E2="","",SUM(H15:H16))</f>
        <v>0</v>
      </c>
      <c r="I17" s="21">
        <f>IF(E2="","",SUM(I15:I16))</f>
        <v>0</v>
      </c>
      <c r="J17" s="21">
        <f>IF(E2="","",SUM(J15:J16))</f>
        <v>0</v>
      </c>
      <c r="K17" s="21">
        <f>IF(E2="","",SUM(K15:K16))</f>
        <v>0</v>
      </c>
      <c r="L17" s="22">
        <f>IF(E2="","",SUM(L15:L16))</f>
        <v>0</v>
      </c>
      <c r="M17" s="20">
        <f>IF(E2="","",SUM(M15:M16))</f>
        <v>0</v>
      </c>
      <c r="N17" s="21">
        <f>IF(E2="","",SUM(N15:N16))</f>
        <v>0</v>
      </c>
      <c r="O17" s="21">
        <f>IF(E2="","",SUM(O15:O16))</f>
        <v>0</v>
      </c>
      <c r="P17" s="21">
        <f>IF(E2="","",SUM(P15:P16))</f>
        <v>0</v>
      </c>
      <c r="Q17" s="21">
        <f>IF(E2="","",SUM(Q15:Q16))</f>
        <v>0</v>
      </c>
      <c r="R17" s="22">
        <f>IF(E2="","",SUM(R15:R16))</f>
        <v>0</v>
      </c>
      <c r="S17" s="20">
        <f>IF(E2="","",SUM(S15:S16))</f>
        <v>0</v>
      </c>
      <c r="T17" s="21">
        <f>IF(E2="","",SUM(T15:T16))</f>
        <v>0</v>
      </c>
      <c r="U17" s="21">
        <f>IF(E2="","",SUM(U15:U16))</f>
        <v>0</v>
      </c>
      <c r="V17" s="21">
        <f>IF(E2="","",SUM(V15:V16))</f>
        <v>0</v>
      </c>
      <c r="W17" s="21">
        <f>IF(E2="","",SUM(W15:W16))</f>
        <v>0</v>
      </c>
      <c r="X17" s="21">
        <f>IF(E2="","",SUM(X15:X16))</f>
        <v>0</v>
      </c>
      <c r="Y17" s="22">
        <f>IF(E2="","",SUM(Y15:Y16))</f>
        <v>0</v>
      </c>
    </row>
    <row r="18" spans="1:28" ht="23.25" customHeight="1" thickBot="1">
      <c r="A18" s="8"/>
      <c r="B18" s="2"/>
      <c r="C18" s="152"/>
      <c r="D18" s="430"/>
      <c r="E18" s="278"/>
      <c r="F18" s="279"/>
      <c r="G18" s="434" t="s">
        <v>52</v>
      </c>
      <c r="H18" s="435"/>
      <c r="I18" s="436">
        <f>IF(E2="","",SUM(G17:L17))</f>
        <v>0</v>
      </c>
      <c r="J18" s="436"/>
      <c r="K18" s="436"/>
      <c r="L18" s="55" t="s">
        <v>104</v>
      </c>
      <c r="M18" s="434" t="s">
        <v>52</v>
      </c>
      <c r="N18" s="435"/>
      <c r="O18" s="436">
        <f>IF(E2="","",SUM(M17:R17))</f>
        <v>0</v>
      </c>
      <c r="P18" s="436"/>
      <c r="Q18" s="436"/>
      <c r="R18" s="55" t="s">
        <v>104</v>
      </c>
      <c r="S18" s="434" t="s">
        <v>52</v>
      </c>
      <c r="T18" s="435"/>
      <c r="U18" s="436">
        <f>IF(E2="","",SUM(S17:Y17))</f>
        <v>0</v>
      </c>
      <c r="V18" s="436"/>
      <c r="W18" s="436"/>
      <c r="X18" s="436"/>
      <c r="Y18" s="55" t="s">
        <v>105</v>
      </c>
    </row>
    <row r="19" spans="1:28" ht="9" customHeight="1" thickBo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23.25" customHeight="1">
      <c r="A20" s="266" t="s">
        <v>17</v>
      </c>
      <c r="B20" s="201" t="s">
        <v>16</v>
      </c>
      <c r="C20" s="426" t="s">
        <v>2</v>
      </c>
      <c r="D20" s="201" t="s">
        <v>3</v>
      </c>
      <c r="E20" s="404" t="s">
        <v>4</v>
      </c>
      <c r="F20" s="398" t="s">
        <v>35</v>
      </c>
      <c r="G20" s="416" t="s">
        <v>8</v>
      </c>
      <c r="H20" s="417"/>
      <c r="I20" s="417"/>
      <c r="J20" s="417"/>
      <c r="K20" s="417"/>
      <c r="L20" s="417"/>
      <c r="M20" s="416" t="s">
        <v>42</v>
      </c>
      <c r="N20" s="417"/>
      <c r="O20" s="417"/>
      <c r="P20" s="417"/>
      <c r="Q20" s="417"/>
      <c r="R20" s="418"/>
      <c r="S20" s="416" t="s">
        <v>54</v>
      </c>
      <c r="T20" s="417"/>
      <c r="U20" s="417"/>
      <c r="V20" s="417"/>
      <c r="W20" s="417"/>
      <c r="X20" s="417"/>
      <c r="Y20" s="418"/>
    </row>
    <row r="21" spans="1:28" ht="23.25" customHeight="1" thickBot="1">
      <c r="A21" s="267"/>
      <c r="B21" s="425"/>
      <c r="C21" s="427"/>
      <c r="D21" s="425"/>
      <c r="E21" s="405"/>
      <c r="F21" s="399"/>
      <c r="G21" s="71">
        <v>80</v>
      </c>
      <c r="H21" s="72">
        <v>100</v>
      </c>
      <c r="I21" s="72">
        <v>120</v>
      </c>
      <c r="J21" s="72">
        <v>130</v>
      </c>
      <c r="K21" s="72">
        <v>140</v>
      </c>
      <c r="L21" s="73">
        <v>150</v>
      </c>
      <c r="M21" s="71">
        <v>80</v>
      </c>
      <c r="N21" s="72">
        <v>100</v>
      </c>
      <c r="O21" s="72">
        <v>120</v>
      </c>
      <c r="P21" s="72">
        <v>130</v>
      </c>
      <c r="Q21" s="72">
        <v>140</v>
      </c>
      <c r="R21" s="74">
        <v>150</v>
      </c>
      <c r="S21" s="71">
        <v>40</v>
      </c>
      <c r="T21" s="72">
        <v>50</v>
      </c>
      <c r="U21" s="72">
        <v>60</v>
      </c>
      <c r="V21" s="72">
        <v>65</v>
      </c>
      <c r="W21" s="72">
        <v>70</v>
      </c>
      <c r="X21" s="72">
        <v>75</v>
      </c>
      <c r="Y21" s="74">
        <v>80</v>
      </c>
      <c r="AA21" s="27" t="s">
        <v>72</v>
      </c>
      <c r="AB21" s="2" t="s">
        <v>5</v>
      </c>
    </row>
    <row r="22" spans="1:28" s="2" customFormat="1" ht="12.75" customHeight="1" thickTop="1" thickBot="1">
      <c r="A22" s="439" t="s">
        <v>117</v>
      </c>
      <c r="B22" s="75" t="str">
        <f>PHONETIC(B23)</f>
        <v>フクシマ　タロウ</v>
      </c>
      <c r="C22" s="76"/>
      <c r="E22" s="77"/>
      <c r="F22" s="441">
        <v>2</v>
      </c>
      <c r="G22" s="443"/>
      <c r="H22" s="437"/>
      <c r="I22" s="437"/>
      <c r="J22" s="437"/>
      <c r="K22" s="437"/>
      <c r="L22" s="447"/>
      <c r="M22" s="443"/>
      <c r="N22" s="437"/>
      <c r="O22" s="437"/>
      <c r="P22" s="437" t="s">
        <v>36</v>
      </c>
      <c r="Q22" s="447"/>
      <c r="R22" s="445"/>
      <c r="S22" s="443"/>
      <c r="T22" s="437"/>
      <c r="U22" s="437"/>
      <c r="V22" s="437"/>
      <c r="W22" s="437" t="s">
        <v>36</v>
      </c>
      <c r="X22" s="437"/>
      <c r="Y22" s="445"/>
      <c r="AA22" s="1"/>
      <c r="AB22" s="2" t="s">
        <v>61</v>
      </c>
    </row>
    <row r="23" spans="1:28" s="2" customFormat="1" ht="26.25" customHeight="1" thickBot="1">
      <c r="A23" s="440"/>
      <c r="B23" s="78" t="s">
        <v>124</v>
      </c>
      <c r="C23" s="174" t="s">
        <v>5</v>
      </c>
      <c r="D23" s="79">
        <v>17729</v>
      </c>
      <c r="E23" s="80">
        <f>IF(D23="","",DATEDIF(D23,"2026/4/1","y"))</f>
        <v>77</v>
      </c>
      <c r="F23" s="442"/>
      <c r="G23" s="444"/>
      <c r="H23" s="438"/>
      <c r="I23" s="438"/>
      <c r="J23" s="438"/>
      <c r="K23" s="438"/>
      <c r="L23" s="448"/>
      <c r="M23" s="444"/>
      <c r="N23" s="438"/>
      <c r="O23" s="438"/>
      <c r="P23" s="438"/>
      <c r="Q23" s="448"/>
      <c r="R23" s="446"/>
      <c r="S23" s="444"/>
      <c r="T23" s="438"/>
      <c r="U23" s="438"/>
      <c r="V23" s="438"/>
      <c r="W23" s="438"/>
      <c r="X23" s="438"/>
      <c r="Y23" s="446"/>
      <c r="AA23" s="28">
        <v>45017</v>
      </c>
    </row>
    <row r="24" spans="1:28" s="19" customFormat="1" ht="12" customHeight="1">
      <c r="A24" s="81"/>
      <c r="B24" s="163" t="str">
        <f>PHONETIC(B25)</f>
        <v/>
      </c>
      <c r="D24" s="167"/>
      <c r="E24" s="169"/>
      <c r="F24" s="304"/>
      <c r="G24" s="294"/>
      <c r="H24" s="290"/>
      <c r="I24" s="290"/>
      <c r="J24" s="290"/>
      <c r="K24" s="290"/>
      <c r="L24" s="292"/>
      <c r="M24" s="294"/>
      <c r="N24" s="290"/>
      <c r="O24" s="290"/>
      <c r="P24" s="290"/>
      <c r="Q24" s="290"/>
      <c r="R24" s="292"/>
      <c r="S24" s="294"/>
      <c r="T24" s="290"/>
      <c r="U24" s="290"/>
      <c r="V24" s="290"/>
      <c r="W24" s="290"/>
      <c r="X24" s="449"/>
      <c r="Y24" s="292"/>
      <c r="AA24" s="1"/>
      <c r="AB24" s="2" t="s">
        <v>76</v>
      </c>
    </row>
    <row r="25" spans="1:28" s="19" customFormat="1" ht="27" customHeight="1">
      <c r="A25" s="82">
        <v>1</v>
      </c>
      <c r="B25" s="160"/>
      <c r="C25" s="164"/>
      <c r="D25" s="161"/>
      <c r="E25" s="170" t="str">
        <f>IF(D25="","",DATEDIF(D25,"2026/4/1","y"))</f>
        <v/>
      </c>
      <c r="F25" s="303"/>
      <c r="G25" s="306"/>
      <c r="H25" s="305"/>
      <c r="I25" s="305"/>
      <c r="J25" s="305"/>
      <c r="K25" s="305"/>
      <c r="L25" s="301"/>
      <c r="M25" s="306"/>
      <c r="N25" s="305"/>
      <c r="O25" s="305"/>
      <c r="P25" s="305"/>
      <c r="Q25" s="305"/>
      <c r="R25" s="301"/>
      <c r="S25" s="306"/>
      <c r="T25" s="305"/>
      <c r="U25" s="305"/>
      <c r="V25" s="305"/>
      <c r="W25" s="305"/>
      <c r="X25" s="450"/>
      <c r="Y25" s="301"/>
      <c r="AA25" s="69">
        <f>AA23</f>
        <v>45017</v>
      </c>
    </row>
    <row r="26" spans="1:28" s="19" customFormat="1" ht="12" customHeight="1">
      <c r="A26" s="83"/>
      <c r="B26" s="163" t="str">
        <f>PHONETIC(B27)</f>
        <v/>
      </c>
      <c r="D26" s="167"/>
      <c r="E26" s="169"/>
      <c r="F26" s="302"/>
      <c r="G26" s="311"/>
      <c r="H26" s="300"/>
      <c r="I26" s="300"/>
      <c r="J26" s="300"/>
      <c r="K26" s="300"/>
      <c r="L26" s="310"/>
      <c r="M26" s="311"/>
      <c r="N26" s="300"/>
      <c r="O26" s="300"/>
      <c r="P26" s="300"/>
      <c r="Q26" s="300"/>
      <c r="R26" s="310"/>
      <c r="S26" s="311"/>
      <c r="T26" s="300"/>
      <c r="U26" s="300"/>
      <c r="V26" s="300"/>
      <c r="W26" s="300"/>
      <c r="X26" s="451"/>
      <c r="Y26" s="310"/>
      <c r="AA26" s="1"/>
    </row>
    <row r="27" spans="1:28" s="19" customFormat="1" ht="27" customHeight="1">
      <c r="A27" s="82">
        <v>2</v>
      </c>
      <c r="B27" s="160"/>
      <c r="C27" s="164"/>
      <c r="D27" s="161"/>
      <c r="E27" s="170" t="str">
        <f>IF(D27="","",DATEDIF(D27,"2026/4/1","y"))</f>
        <v/>
      </c>
      <c r="F27" s="303"/>
      <c r="G27" s="295"/>
      <c r="H27" s="291"/>
      <c r="I27" s="291"/>
      <c r="J27" s="291"/>
      <c r="K27" s="291"/>
      <c r="L27" s="293"/>
      <c r="M27" s="295"/>
      <c r="N27" s="291"/>
      <c r="O27" s="291"/>
      <c r="P27" s="291"/>
      <c r="Q27" s="291"/>
      <c r="R27" s="293"/>
      <c r="S27" s="295"/>
      <c r="T27" s="291"/>
      <c r="U27" s="291"/>
      <c r="V27" s="291"/>
      <c r="W27" s="291"/>
      <c r="X27" s="452"/>
      <c r="Y27" s="293"/>
      <c r="AA27" s="69">
        <f>AA25</f>
        <v>45017</v>
      </c>
    </row>
    <row r="28" spans="1:28" s="19" customFormat="1" ht="12" customHeight="1">
      <c r="A28" s="83"/>
      <c r="B28" s="163" t="str">
        <f>PHONETIC(B29)</f>
        <v/>
      </c>
      <c r="D28" s="167"/>
      <c r="E28" s="169"/>
      <c r="F28" s="307"/>
      <c r="G28" s="311"/>
      <c r="H28" s="300"/>
      <c r="I28" s="300"/>
      <c r="J28" s="300"/>
      <c r="K28" s="300"/>
      <c r="L28" s="310"/>
      <c r="M28" s="311"/>
      <c r="N28" s="300"/>
      <c r="O28" s="300"/>
      <c r="P28" s="300"/>
      <c r="Q28" s="300"/>
      <c r="R28" s="310"/>
      <c r="S28" s="311"/>
      <c r="T28" s="300"/>
      <c r="U28" s="300"/>
      <c r="V28" s="300"/>
      <c r="W28" s="300"/>
      <c r="X28" s="451"/>
      <c r="Y28" s="310"/>
      <c r="AA28" s="1"/>
    </row>
    <row r="29" spans="1:28" s="19" customFormat="1" ht="27" customHeight="1">
      <c r="A29" s="82">
        <v>3</v>
      </c>
      <c r="B29" s="160"/>
      <c r="C29" s="164"/>
      <c r="D29" s="161"/>
      <c r="E29" s="170" t="str">
        <f t="shared" ref="E29" si="4">IF(D29="","",DATEDIF(D29,"2026/4/1","y"))</f>
        <v/>
      </c>
      <c r="F29" s="303"/>
      <c r="G29" s="295"/>
      <c r="H29" s="291"/>
      <c r="I29" s="291"/>
      <c r="J29" s="291"/>
      <c r="K29" s="291"/>
      <c r="L29" s="293"/>
      <c r="M29" s="295"/>
      <c r="N29" s="291"/>
      <c r="O29" s="291"/>
      <c r="P29" s="291"/>
      <c r="Q29" s="291"/>
      <c r="R29" s="293"/>
      <c r="S29" s="295"/>
      <c r="T29" s="291"/>
      <c r="U29" s="291"/>
      <c r="V29" s="291"/>
      <c r="W29" s="291"/>
      <c r="X29" s="452"/>
      <c r="Y29" s="293"/>
      <c r="AA29" s="69">
        <f>AA27</f>
        <v>45017</v>
      </c>
    </row>
    <row r="30" spans="1:28" s="19" customFormat="1" ht="12" customHeight="1">
      <c r="A30" s="83"/>
      <c r="B30" s="163" t="str">
        <f>PHONETIC(B31)</f>
        <v/>
      </c>
      <c r="D30" s="167"/>
      <c r="E30" s="169"/>
      <c r="F30" s="307"/>
      <c r="G30" s="311"/>
      <c r="H30" s="300"/>
      <c r="I30" s="300"/>
      <c r="J30" s="300"/>
      <c r="K30" s="300"/>
      <c r="L30" s="310"/>
      <c r="M30" s="311"/>
      <c r="N30" s="300"/>
      <c r="O30" s="300"/>
      <c r="P30" s="300"/>
      <c r="Q30" s="300"/>
      <c r="R30" s="310"/>
      <c r="S30" s="311"/>
      <c r="T30" s="300"/>
      <c r="U30" s="300"/>
      <c r="V30" s="300"/>
      <c r="W30" s="300"/>
      <c r="X30" s="451"/>
      <c r="Y30" s="310"/>
      <c r="AA30" s="1"/>
    </row>
    <row r="31" spans="1:28" s="19" customFormat="1" ht="27" customHeight="1">
      <c r="A31" s="82">
        <v>4</v>
      </c>
      <c r="B31" s="160"/>
      <c r="C31" s="164"/>
      <c r="D31" s="161"/>
      <c r="E31" s="170" t="str">
        <f t="shared" ref="E31" si="5">IF(D31="","",DATEDIF(D31,"2026/4/1","y"))</f>
        <v/>
      </c>
      <c r="F31" s="303"/>
      <c r="G31" s="295"/>
      <c r="H31" s="291"/>
      <c r="I31" s="291"/>
      <c r="J31" s="291"/>
      <c r="K31" s="291"/>
      <c r="L31" s="293"/>
      <c r="M31" s="295"/>
      <c r="N31" s="291"/>
      <c r="O31" s="291"/>
      <c r="P31" s="291"/>
      <c r="Q31" s="291"/>
      <c r="R31" s="293"/>
      <c r="S31" s="295"/>
      <c r="T31" s="291"/>
      <c r="U31" s="291"/>
      <c r="V31" s="291"/>
      <c r="W31" s="291"/>
      <c r="X31" s="452"/>
      <c r="Y31" s="293"/>
      <c r="AA31" s="69">
        <f>AA29</f>
        <v>45017</v>
      </c>
    </row>
    <row r="32" spans="1:28" s="19" customFormat="1" ht="12" customHeight="1">
      <c r="A32" s="83"/>
      <c r="B32" s="163" t="str">
        <f>PHONETIC(B33)</f>
        <v/>
      </c>
      <c r="D32" s="167"/>
      <c r="E32" s="169"/>
      <c r="F32" s="308"/>
      <c r="G32" s="311"/>
      <c r="H32" s="300"/>
      <c r="I32" s="300"/>
      <c r="J32" s="300"/>
      <c r="K32" s="300"/>
      <c r="L32" s="310"/>
      <c r="M32" s="311"/>
      <c r="N32" s="300"/>
      <c r="O32" s="300"/>
      <c r="P32" s="300"/>
      <c r="Q32" s="300"/>
      <c r="R32" s="310"/>
      <c r="S32" s="311"/>
      <c r="T32" s="300"/>
      <c r="U32" s="300"/>
      <c r="V32" s="300"/>
      <c r="W32" s="300"/>
      <c r="X32" s="451"/>
      <c r="Y32" s="310"/>
      <c r="AA32" s="1"/>
    </row>
    <row r="33" spans="1:27" s="19" customFormat="1" ht="27" customHeight="1">
      <c r="A33" s="82">
        <v>5</v>
      </c>
      <c r="B33" s="159"/>
      <c r="C33" s="164"/>
      <c r="D33" s="162"/>
      <c r="E33" s="170" t="str">
        <f t="shared" ref="E33" si="6">IF(D33="","",DATEDIF(D33,"2026/4/1","y"))</f>
        <v/>
      </c>
      <c r="F33" s="309"/>
      <c r="G33" s="295"/>
      <c r="H33" s="291"/>
      <c r="I33" s="291"/>
      <c r="J33" s="291"/>
      <c r="K33" s="291"/>
      <c r="L33" s="293"/>
      <c r="M33" s="295"/>
      <c r="N33" s="291"/>
      <c r="O33" s="291"/>
      <c r="P33" s="291"/>
      <c r="Q33" s="291"/>
      <c r="R33" s="293"/>
      <c r="S33" s="295"/>
      <c r="T33" s="291"/>
      <c r="U33" s="291"/>
      <c r="V33" s="291"/>
      <c r="W33" s="291"/>
      <c r="X33" s="452"/>
      <c r="Y33" s="293"/>
      <c r="AA33" s="69">
        <f>AA31</f>
        <v>45017</v>
      </c>
    </row>
    <row r="34" spans="1:27" s="19" customFormat="1" ht="12" customHeight="1">
      <c r="A34" s="83"/>
      <c r="B34" s="163" t="str">
        <f>PHONETIC(B35)</f>
        <v/>
      </c>
      <c r="D34" s="167"/>
      <c r="E34" s="169"/>
      <c r="F34" s="308"/>
      <c r="G34" s="311"/>
      <c r="H34" s="300"/>
      <c r="I34" s="300"/>
      <c r="J34" s="300"/>
      <c r="K34" s="300"/>
      <c r="L34" s="310"/>
      <c r="M34" s="311"/>
      <c r="N34" s="300"/>
      <c r="O34" s="300"/>
      <c r="P34" s="300"/>
      <c r="Q34" s="300"/>
      <c r="R34" s="310"/>
      <c r="S34" s="311"/>
      <c r="T34" s="300"/>
      <c r="U34" s="300"/>
      <c r="V34" s="300"/>
      <c r="W34" s="300"/>
      <c r="X34" s="451"/>
      <c r="Y34" s="310"/>
      <c r="AA34" s="1"/>
    </row>
    <row r="35" spans="1:27" s="19" customFormat="1" ht="27" customHeight="1">
      <c r="A35" s="82">
        <v>6</v>
      </c>
      <c r="B35" s="159"/>
      <c r="C35" s="164"/>
      <c r="D35" s="162"/>
      <c r="E35" s="171" t="str">
        <f t="shared" ref="E35" si="7">IF(D35="","",DATEDIF(D35,"2026/4/1","y"))</f>
        <v/>
      </c>
      <c r="F35" s="309"/>
      <c r="G35" s="295"/>
      <c r="H35" s="291"/>
      <c r="I35" s="291"/>
      <c r="J35" s="291"/>
      <c r="K35" s="291"/>
      <c r="L35" s="293"/>
      <c r="M35" s="295"/>
      <c r="N35" s="291"/>
      <c r="O35" s="291"/>
      <c r="P35" s="291"/>
      <c r="Q35" s="291"/>
      <c r="R35" s="293"/>
      <c r="S35" s="295"/>
      <c r="T35" s="291"/>
      <c r="U35" s="291"/>
      <c r="V35" s="291"/>
      <c r="W35" s="291"/>
      <c r="X35" s="452"/>
      <c r="Y35" s="293"/>
      <c r="AA35" s="69">
        <f>AA33</f>
        <v>45017</v>
      </c>
    </row>
    <row r="36" spans="1:27" s="19" customFormat="1" ht="12" customHeight="1">
      <c r="A36" s="83"/>
      <c r="B36" s="88" t="str">
        <f>PHONETIC(B37)</f>
        <v/>
      </c>
      <c r="C36" s="87"/>
      <c r="D36" s="89"/>
      <c r="E36" s="77"/>
      <c r="F36" s="453"/>
      <c r="G36" s="311"/>
      <c r="H36" s="300"/>
      <c r="I36" s="300"/>
      <c r="J36" s="300"/>
      <c r="K36" s="300"/>
      <c r="L36" s="310"/>
      <c r="M36" s="311"/>
      <c r="N36" s="300"/>
      <c r="O36" s="300"/>
      <c r="P36" s="300"/>
      <c r="Q36" s="300"/>
      <c r="R36" s="310"/>
      <c r="S36" s="311"/>
      <c r="T36" s="300"/>
      <c r="U36" s="300"/>
      <c r="V36" s="300"/>
      <c r="W36" s="300"/>
      <c r="X36" s="451"/>
      <c r="Y36" s="310"/>
      <c r="AA36" s="1"/>
    </row>
    <row r="37" spans="1:27" s="19" customFormat="1" ht="27" customHeight="1">
      <c r="A37" s="82">
        <v>7</v>
      </c>
      <c r="B37" s="153"/>
      <c r="C37" s="164"/>
      <c r="D37" s="51"/>
      <c r="E37" s="84" t="str">
        <f t="shared" ref="E37" si="8">IF(D37="","",DATEDIF(D37,"2026/4/1","y"))</f>
        <v/>
      </c>
      <c r="F37" s="454"/>
      <c r="G37" s="295"/>
      <c r="H37" s="291"/>
      <c r="I37" s="291"/>
      <c r="J37" s="291"/>
      <c r="K37" s="291"/>
      <c r="L37" s="293"/>
      <c r="M37" s="295"/>
      <c r="N37" s="291"/>
      <c r="O37" s="291"/>
      <c r="P37" s="291"/>
      <c r="Q37" s="291"/>
      <c r="R37" s="293"/>
      <c r="S37" s="295"/>
      <c r="T37" s="291"/>
      <c r="U37" s="291"/>
      <c r="V37" s="291"/>
      <c r="W37" s="291"/>
      <c r="X37" s="452"/>
      <c r="Y37" s="293"/>
      <c r="AA37" s="69">
        <f>AA35</f>
        <v>45017</v>
      </c>
    </row>
    <row r="38" spans="1:27" s="19" customFormat="1" ht="12" customHeight="1">
      <c r="A38" s="83"/>
      <c r="B38" s="88" t="str">
        <f>PHONETIC(B39)</f>
        <v/>
      </c>
      <c r="C38" s="87"/>
      <c r="D38" s="89"/>
      <c r="E38" s="77"/>
      <c r="F38" s="453"/>
      <c r="G38" s="311"/>
      <c r="H38" s="300"/>
      <c r="I38" s="300"/>
      <c r="J38" s="300"/>
      <c r="K38" s="300"/>
      <c r="L38" s="310"/>
      <c r="M38" s="311"/>
      <c r="N38" s="300"/>
      <c r="O38" s="300"/>
      <c r="P38" s="300"/>
      <c r="Q38" s="300"/>
      <c r="R38" s="310"/>
      <c r="S38" s="311"/>
      <c r="T38" s="300"/>
      <c r="U38" s="300"/>
      <c r="V38" s="300"/>
      <c r="W38" s="300"/>
      <c r="X38" s="451"/>
      <c r="Y38" s="310"/>
      <c r="AA38" s="1"/>
    </row>
    <row r="39" spans="1:27" s="19" customFormat="1" ht="27" customHeight="1">
      <c r="A39" s="82">
        <v>8</v>
      </c>
      <c r="B39" s="153"/>
      <c r="C39" s="164"/>
      <c r="D39" s="51"/>
      <c r="E39" s="84" t="str">
        <f t="shared" ref="E39" si="9">IF(D39="","",DATEDIF(D39,"2026/4/1","y"))</f>
        <v/>
      </c>
      <c r="F39" s="454"/>
      <c r="G39" s="295"/>
      <c r="H39" s="291"/>
      <c r="I39" s="291"/>
      <c r="J39" s="291"/>
      <c r="K39" s="291"/>
      <c r="L39" s="293"/>
      <c r="M39" s="295"/>
      <c r="N39" s="291"/>
      <c r="O39" s="291"/>
      <c r="P39" s="291"/>
      <c r="Q39" s="291"/>
      <c r="R39" s="293"/>
      <c r="S39" s="295"/>
      <c r="T39" s="291"/>
      <c r="U39" s="291"/>
      <c r="V39" s="291"/>
      <c r="W39" s="291"/>
      <c r="X39" s="452"/>
      <c r="Y39" s="293"/>
      <c r="AA39" s="69">
        <f>AA37</f>
        <v>45017</v>
      </c>
    </row>
    <row r="40" spans="1:27" s="19" customFormat="1" ht="12" customHeight="1">
      <c r="A40" s="83"/>
      <c r="B40" s="88" t="str">
        <f>PHONETIC(B41)</f>
        <v/>
      </c>
      <c r="C40" s="87"/>
      <c r="D40" s="89"/>
      <c r="E40" s="77"/>
      <c r="F40" s="453"/>
      <c r="G40" s="311"/>
      <c r="H40" s="300"/>
      <c r="I40" s="300"/>
      <c r="J40" s="300"/>
      <c r="K40" s="300"/>
      <c r="L40" s="310"/>
      <c r="M40" s="311"/>
      <c r="N40" s="300"/>
      <c r="O40" s="300"/>
      <c r="P40" s="300"/>
      <c r="Q40" s="300"/>
      <c r="R40" s="310"/>
      <c r="S40" s="311"/>
      <c r="T40" s="300"/>
      <c r="U40" s="300"/>
      <c r="V40" s="300"/>
      <c r="W40" s="300"/>
      <c r="X40" s="451"/>
      <c r="Y40" s="310"/>
      <c r="AA40" s="1"/>
    </row>
    <row r="41" spans="1:27" s="19" customFormat="1" ht="27" customHeight="1">
      <c r="A41" s="82">
        <v>9</v>
      </c>
      <c r="B41" s="153"/>
      <c r="C41" s="164"/>
      <c r="D41" s="51"/>
      <c r="E41" s="84" t="str">
        <f t="shared" ref="E41" si="10">IF(D41="","",DATEDIF(D41,"2026/4/1","y"))</f>
        <v/>
      </c>
      <c r="F41" s="454"/>
      <c r="G41" s="295"/>
      <c r="H41" s="291"/>
      <c r="I41" s="291"/>
      <c r="J41" s="291"/>
      <c r="K41" s="291"/>
      <c r="L41" s="293"/>
      <c r="M41" s="295"/>
      <c r="N41" s="291"/>
      <c r="O41" s="291"/>
      <c r="P41" s="291"/>
      <c r="Q41" s="291"/>
      <c r="R41" s="293"/>
      <c r="S41" s="295"/>
      <c r="T41" s="291"/>
      <c r="U41" s="291"/>
      <c r="V41" s="291"/>
      <c r="W41" s="291"/>
      <c r="X41" s="452"/>
      <c r="Y41" s="293"/>
      <c r="AA41" s="69">
        <f>AA39</f>
        <v>45017</v>
      </c>
    </row>
    <row r="42" spans="1:27" s="19" customFormat="1" ht="12" customHeight="1">
      <c r="A42" s="83"/>
      <c r="B42" s="90" t="str">
        <f>PHONETIC(B43)</f>
        <v/>
      </c>
      <c r="C42" s="87"/>
      <c r="D42" s="89"/>
      <c r="E42" s="77"/>
      <c r="F42" s="455"/>
      <c r="G42" s="311"/>
      <c r="H42" s="300"/>
      <c r="I42" s="300"/>
      <c r="J42" s="300"/>
      <c r="K42" s="300"/>
      <c r="L42" s="310"/>
      <c r="M42" s="311"/>
      <c r="N42" s="300"/>
      <c r="O42" s="300"/>
      <c r="P42" s="300"/>
      <c r="Q42" s="300"/>
      <c r="R42" s="310"/>
      <c r="S42" s="311"/>
      <c r="T42" s="300"/>
      <c r="U42" s="300"/>
      <c r="V42" s="300"/>
      <c r="W42" s="300"/>
      <c r="X42" s="451"/>
      <c r="Y42" s="310"/>
      <c r="AA42" s="1"/>
    </row>
    <row r="43" spans="1:27" s="19" customFormat="1" ht="27" customHeight="1">
      <c r="A43" s="82">
        <v>10</v>
      </c>
      <c r="B43" s="153"/>
      <c r="C43" s="164"/>
      <c r="D43" s="51"/>
      <c r="E43" s="84" t="str">
        <f t="shared" ref="E43" si="11">IF(D43="","",DATEDIF(D43,"2026/4/1","y"))</f>
        <v/>
      </c>
      <c r="F43" s="454"/>
      <c r="G43" s="295"/>
      <c r="H43" s="291"/>
      <c r="I43" s="291"/>
      <c r="J43" s="291"/>
      <c r="K43" s="291"/>
      <c r="L43" s="293"/>
      <c r="M43" s="295"/>
      <c r="N43" s="291"/>
      <c r="O43" s="291"/>
      <c r="P43" s="291"/>
      <c r="Q43" s="291"/>
      <c r="R43" s="293"/>
      <c r="S43" s="295"/>
      <c r="T43" s="291"/>
      <c r="U43" s="291"/>
      <c r="V43" s="291"/>
      <c r="W43" s="291"/>
      <c r="X43" s="452"/>
      <c r="Y43" s="293"/>
      <c r="AA43" s="69">
        <f>AA41</f>
        <v>45017</v>
      </c>
    </row>
    <row r="44" spans="1:27" s="19" customFormat="1" ht="12" customHeight="1">
      <c r="A44" s="83"/>
      <c r="B44" s="88" t="str">
        <f>PHONETIC(B45)</f>
        <v/>
      </c>
      <c r="C44" s="87"/>
      <c r="D44" s="89"/>
      <c r="E44" s="77"/>
      <c r="F44" s="453"/>
      <c r="G44" s="311"/>
      <c r="H44" s="300"/>
      <c r="I44" s="300"/>
      <c r="J44" s="300"/>
      <c r="K44" s="300"/>
      <c r="L44" s="310"/>
      <c r="M44" s="311"/>
      <c r="N44" s="300"/>
      <c r="O44" s="300"/>
      <c r="P44" s="300"/>
      <c r="Q44" s="300"/>
      <c r="R44" s="310"/>
      <c r="S44" s="311"/>
      <c r="T44" s="300"/>
      <c r="U44" s="300"/>
      <c r="V44" s="300"/>
      <c r="W44" s="300"/>
      <c r="X44" s="451"/>
      <c r="Y44" s="310"/>
      <c r="AA44" s="1"/>
    </row>
    <row r="45" spans="1:27" s="19" customFormat="1" ht="27" customHeight="1">
      <c r="A45" s="82">
        <v>11</v>
      </c>
      <c r="B45" s="153"/>
      <c r="C45" s="164"/>
      <c r="D45" s="51"/>
      <c r="E45" s="84" t="str">
        <f t="shared" ref="E45" si="12">IF(D45="","",DATEDIF(D45,"2026/4/1","y"))</f>
        <v/>
      </c>
      <c r="F45" s="454"/>
      <c r="G45" s="295"/>
      <c r="H45" s="291"/>
      <c r="I45" s="291"/>
      <c r="J45" s="291"/>
      <c r="K45" s="291"/>
      <c r="L45" s="293"/>
      <c r="M45" s="295"/>
      <c r="N45" s="291"/>
      <c r="O45" s="291"/>
      <c r="P45" s="291"/>
      <c r="Q45" s="291"/>
      <c r="R45" s="293"/>
      <c r="S45" s="295"/>
      <c r="T45" s="291"/>
      <c r="U45" s="291"/>
      <c r="V45" s="291"/>
      <c r="W45" s="291"/>
      <c r="X45" s="452"/>
      <c r="Y45" s="293"/>
      <c r="AA45" s="69">
        <f>AA43</f>
        <v>45017</v>
      </c>
    </row>
    <row r="46" spans="1:27" s="19" customFormat="1" ht="12" customHeight="1">
      <c r="A46" s="83"/>
      <c r="B46" s="88" t="str">
        <f>PHONETIC(B47)</f>
        <v/>
      </c>
      <c r="C46" s="87"/>
      <c r="D46" s="89"/>
      <c r="E46" s="77"/>
      <c r="F46" s="455"/>
      <c r="G46" s="311"/>
      <c r="H46" s="300"/>
      <c r="I46" s="300"/>
      <c r="J46" s="300"/>
      <c r="K46" s="300"/>
      <c r="L46" s="310"/>
      <c r="M46" s="311"/>
      <c r="N46" s="300"/>
      <c r="O46" s="300"/>
      <c r="P46" s="300"/>
      <c r="Q46" s="300"/>
      <c r="R46" s="310"/>
      <c r="S46" s="311"/>
      <c r="T46" s="300"/>
      <c r="U46" s="300"/>
      <c r="V46" s="300"/>
      <c r="W46" s="300"/>
      <c r="X46" s="451"/>
      <c r="Y46" s="310"/>
      <c r="AA46" s="1"/>
    </row>
    <row r="47" spans="1:27" s="19" customFormat="1" ht="27" customHeight="1">
      <c r="A47" s="82">
        <v>12</v>
      </c>
      <c r="B47" s="153"/>
      <c r="C47" s="164"/>
      <c r="D47" s="51"/>
      <c r="E47" s="84" t="str">
        <f t="shared" ref="E47" si="13">IF(D47="","",DATEDIF(D47,"2026/4/1","y"))</f>
        <v/>
      </c>
      <c r="F47" s="454"/>
      <c r="G47" s="295"/>
      <c r="H47" s="291"/>
      <c r="I47" s="291"/>
      <c r="J47" s="291"/>
      <c r="K47" s="291"/>
      <c r="L47" s="293"/>
      <c r="M47" s="295"/>
      <c r="N47" s="291"/>
      <c r="O47" s="291"/>
      <c r="P47" s="291"/>
      <c r="Q47" s="291"/>
      <c r="R47" s="293"/>
      <c r="S47" s="295"/>
      <c r="T47" s="291"/>
      <c r="U47" s="291"/>
      <c r="V47" s="291"/>
      <c r="W47" s="291"/>
      <c r="X47" s="452"/>
      <c r="Y47" s="293"/>
      <c r="AA47" s="69">
        <f>AA45</f>
        <v>45017</v>
      </c>
    </row>
    <row r="48" spans="1:27" s="19" customFormat="1" ht="12" customHeight="1">
      <c r="A48" s="83"/>
      <c r="B48" s="88" t="str">
        <f>PHONETIC(B49)</f>
        <v/>
      </c>
      <c r="C48" s="87"/>
      <c r="D48" s="89"/>
      <c r="E48" s="77"/>
      <c r="F48" s="455"/>
      <c r="G48" s="311"/>
      <c r="H48" s="300"/>
      <c r="I48" s="300"/>
      <c r="J48" s="300"/>
      <c r="K48" s="300"/>
      <c r="L48" s="310"/>
      <c r="M48" s="311"/>
      <c r="N48" s="300"/>
      <c r="O48" s="300"/>
      <c r="P48" s="300"/>
      <c r="Q48" s="300"/>
      <c r="R48" s="310"/>
      <c r="S48" s="311"/>
      <c r="T48" s="300"/>
      <c r="U48" s="300"/>
      <c r="V48" s="300"/>
      <c r="W48" s="300"/>
      <c r="X48" s="451"/>
      <c r="Y48" s="310"/>
      <c r="AA48" s="1"/>
    </row>
    <row r="49" spans="1:27" s="19" customFormat="1" ht="27" customHeight="1">
      <c r="A49" s="82">
        <v>13</v>
      </c>
      <c r="B49" s="153"/>
      <c r="C49" s="164"/>
      <c r="D49" s="51"/>
      <c r="E49" s="84" t="str">
        <f t="shared" ref="E49" si="14">IF(D49="","",DATEDIF(D49,"2026/4/1","y"))</f>
        <v/>
      </c>
      <c r="F49" s="454"/>
      <c r="G49" s="295"/>
      <c r="H49" s="291"/>
      <c r="I49" s="291"/>
      <c r="J49" s="291"/>
      <c r="K49" s="291"/>
      <c r="L49" s="293"/>
      <c r="M49" s="295"/>
      <c r="N49" s="291"/>
      <c r="O49" s="291"/>
      <c r="P49" s="291"/>
      <c r="Q49" s="291"/>
      <c r="R49" s="293"/>
      <c r="S49" s="295"/>
      <c r="T49" s="291"/>
      <c r="U49" s="291"/>
      <c r="V49" s="291"/>
      <c r="W49" s="291"/>
      <c r="X49" s="452"/>
      <c r="Y49" s="293"/>
      <c r="AA49" s="69">
        <f>AA47</f>
        <v>45017</v>
      </c>
    </row>
    <row r="50" spans="1:27" s="19" customFormat="1" ht="12" customHeight="1">
      <c r="A50" s="83"/>
      <c r="B50" s="88" t="str">
        <f>PHONETIC(B51)</f>
        <v/>
      </c>
      <c r="C50" s="87"/>
      <c r="D50" s="89"/>
      <c r="E50" s="77"/>
      <c r="F50" s="455"/>
      <c r="G50" s="311"/>
      <c r="H50" s="300"/>
      <c r="I50" s="300"/>
      <c r="J50" s="300"/>
      <c r="K50" s="300"/>
      <c r="L50" s="310"/>
      <c r="M50" s="311"/>
      <c r="N50" s="300"/>
      <c r="O50" s="300"/>
      <c r="P50" s="300"/>
      <c r="Q50" s="300"/>
      <c r="R50" s="310"/>
      <c r="S50" s="311"/>
      <c r="T50" s="300"/>
      <c r="U50" s="300"/>
      <c r="V50" s="300"/>
      <c r="W50" s="300"/>
      <c r="X50" s="451"/>
      <c r="Y50" s="310"/>
      <c r="AA50" s="1"/>
    </row>
    <row r="51" spans="1:27" s="19" customFormat="1" ht="27" customHeight="1">
      <c r="A51" s="82">
        <v>14</v>
      </c>
      <c r="B51" s="153"/>
      <c r="C51" s="164"/>
      <c r="D51" s="51"/>
      <c r="E51" s="84" t="str">
        <f t="shared" ref="E51" si="15">IF(D51="","",DATEDIF(D51,"2026/4/1","y"))</f>
        <v/>
      </c>
      <c r="F51" s="454"/>
      <c r="G51" s="295"/>
      <c r="H51" s="291"/>
      <c r="I51" s="291"/>
      <c r="J51" s="291"/>
      <c r="K51" s="291"/>
      <c r="L51" s="293"/>
      <c r="M51" s="295"/>
      <c r="N51" s="291"/>
      <c r="O51" s="291"/>
      <c r="P51" s="291"/>
      <c r="Q51" s="291"/>
      <c r="R51" s="293"/>
      <c r="S51" s="295"/>
      <c r="T51" s="291"/>
      <c r="U51" s="291"/>
      <c r="V51" s="291"/>
      <c r="W51" s="291"/>
      <c r="X51" s="452"/>
      <c r="Y51" s="293"/>
      <c r="AA51" s="69">
        <f>AA49</f>
        <v>45017</v>
      </c>
    </row>
    <row r="52" spans="1:27" s="19" customFormat="1" ht="12" customHeight="1">
      <c r="A52" s="83"/>
      <c r="B52" s="88" t="str">
        <f>PHONETIC(B53)</f>
        <v/>
      </c>
      <c r="C52" s="87"/>
      <c r="D52" s="89"/>
      <c r="E52" s="77"/>
      <c r="F52" s="455"/>
      <c r="G52" s="311"/>
      <c r="H52" s="300"/>
      <c r="I52" s="300"/>
      <c r="J52" s="300"/>
      <c r="K52" s="300"/>
      <c r="L52" s="310"/>
      <c r="M52" s="311"/>
      <c r="N52" s="300"/>
      <c r="O52" s="300"/>
      <c r="P52" s="300"/>
      <c r="Q52" s="300"/>
      <c r="R52" s="310"/>
      <c r="S52" s="311"/>
      <c r="T52" s="300"/>
      <c r="U52" s="300"/>
      <c r="V52" s="300"/>
      <c r="W52" s="300"/>
      <c r="X52" s="451"/>
      <c r="Y52" s="310"/>
      <c r="AA52" s="1"/>
    </row>
    <row r="53" spans="1:27" s="19" customFormat="1" ht="27" customHeight="1">
      <c r="A53" s="82">
        <v>15</v>
      </c>
      <c r="B53" s="153"/>
      <c r="C53" s="164"/>
      <c r="D53" s="51"/>
      <c r="E53" s="84" t="str">
        <f t="shared" ref="E53" si="16">IF(D53="","",DATEDIF(D53,"2026/4/1","y"))</f>
        <v/>
      </c>
      <c r="F53" s="454"/>
      <c r="G53" s="295"/>
      <c r="H53" s="291"/>
      <c r="I53" s="291"/>
      <c r="J53" s="291"/>
      <c r="K53" s="291"/>
      <c r="L53" s="293"/>
      <c r="M53" s="295"/>
      <c r="N53" s="291"/>
      <c r="O53" s="291"/>
      <c r="P53" s="291"/>
      <c r="Q53" s="291"/>
      <c r="R53" s="293"/>
      <c r="S53" s="295"/>
      <c r="T53" s="291"/>
      <c r="U53" s="291"/>
      <c r="V53" s="291"/>
      <c r="W53" s="291"/>
      <c r="X53" s="452"/>
      <c r="Y53" s="293"/>
      <c r="AA53" s="69">
        <f>AA51</f>
        <v>45017</v>
      </c>
    </row>
    <row r="54" spans="1:27" ht="12" customHeight="1">
      <c r="A54" s="83"/>
      <c r="B54" s="88" t="str">
        <f>PHONETIC(B55)</f>
        <v/>
      </c>
      <c r="C54" s="87"/>
      <c r="D54" s="89"/>
      <c r="E54" s="77"/>
      <c r="F54" s="459"/>
      <c r="G54" s="311"/>
      <c r="H54" s="300"/>
      <c r="I54" s="300"/>
      <c r="J54" s="300"/>
      <c r="K54" s="300"/>
      <c r="L54" s="310"/>
      <c r="M54" s="311"/>
      <c r="N54" s="300"/>
      <c r="O54" s="300"/>
      <c r="P54" s="300"/>
      <c r="Q54" s="300"/>
      <c r="R54" s="310"/>
      <c r="S54" s="311"/>
      <c r="T54" s="300"/>
      <c r="U54" s="300"/>
      <c r="V54" s="300"/>
      <c r="W54" s="300"/>
      <c r="X54" s="451"/>
      <c r="Y54" s="310"/>
      <c r="Z54" s="19"/>
    </row>
    <row r="55" spans="1:27" ht="27" customHeight="1" thickBot="1">
      <c r="A55" s="82">
        <v>16</v>
      </c>
      <c r="B55" s="153"/>
      <c r="C55" s="164"/>
      <c r="D55" s="51"/>
      <c r="E55" s="84" t="str">
        <f t="shared" ref="E55" si="17">IF(D55="","",DATEDIF(D55,"2026/4/1","y"))</f>
        <v/>
      </c>
      <c r="F55" s="460"/>
      <c r="G55" s="295"/>
      <c r="H55" s="291"/>
      <c r="I55" s="291"/>
      <c r="J55" s="291"/>
      <c r="K55" s="291"/>
      <c r="L55" s="293"/>
      <c r="M55" s="295"/>
      <c r="N55" s="291"/>
      <c r="O55" s="291"/>
      <c r="P55" s="291"/>
      <c r="Q55" s="291"/>
      <c r="R55" s="293"/>
      <c r="S55" s="295"/>
      <c r="T55" s="291"/>
      <c r="U55" s="291"/>
      <c r="V55" s="291"/>
      <c r="W55" s="291"/>
      <c r="X55" s="452"/>
      <c r="Y55" s="293"/>
      <c r="Z55" s="19"/>
      <c r="AA55" s="69">
        <f>AA23</f>
        <v>45017</v>
      </c>
    </row>
    <row r="56" spans="1:27" s="19" customFormat="1" ht="27" customHeight="1" thickBot="1">
      <c r="A56" s="333" t="s">
        <v>56</v>
      </c>
      <c r="B56" s="334"/>
      <c r="C56" s="334"/>
      <c r="D56" s="334"/>
      <c r="E56" s="335"/>
      <c r="G56" s="20" t="str">
        <f>IF(B25="","",COUNTIF(G24:G55,"〇"))</f>
        <v/>
      </c>
      <c r="H56" s="21" t="str">
        <f>IF(B25="","",COUNTIF(H24:H55,"〇"))</f>
        <v/>
      </c>
      <c r="I56" s="21" t="str">
        <f>IF(B25="","",COUNTIF(I24:I55,"〇"))</f>
        <v/>
      </c>
      <c r="J56" s="21" t="str">
        <f>IF(B25="","",COUNTIF(J24:J55,"〇"))</f>
        <v/>
      </c>
      <c r="K56" s="21" t="str">
        <f>IF(B25="","",COUNTIF(K24:K55,"〇"))</f>
        <v/>
      </c>
      <c r="L56" s="22" t="str">
        <f>IF(B25="","",COUNTIF(L24:L55,"〇"))</f>
        <v/>
      </c>
      <c r="M56" s="20" t="str">
        <f>IF(B25="","",COUNTIF(M24:M55,"〇"))</f>
        <v/>
      </c>
      <c r="N56" s="21" t="str">
        <f>IF(B25="","",COUNTIF(N24:N55,"〇"))</f>
        <v/>
      </c>
      <c r="O56" s="21" t="str">
        <f>IF(B25="","",COUNTIF(O24:O55,"〇"))</f>
        <v/>
      </c>
      <c r="P56" s="21" t="str">
        <f>IF(B25="","",COUNTIF(P24:P55,"〇"))</f>
        <v/>
      </c>
      <c r="Q56" s="21" t="str">
        <f>IF(B25="","",COUNTIF(Q24:Q55,"〇"))</f>
        <v/>
      </c>
      <c r="R56" s="22" t="str">
        <f>IF(B25="","",COUNTIF(R24:R55,"〇"))</f>
        <v/>
      </c>
      <c r="S56" s="20" t="str">
        <f>IF(B25="","",COUNTIF(S24:S55,"〇"))</f>
        <v/>
      </c>
      <c r="T56" s="21" t="str">
        <f>IF(B25="","",COUNTIF(T24:T55,"〇"))</f>
        <v/>
      </c>
      <c r="U56" s="21" t="str">
        <f>IF(B25="","",COUNTIF(U24:U55,"〇"))</f>
        <v/>
      </c>
      <c r="V56" s="21" t="str">
        <f>IF(B25="","",COUNTIF(V24:V55,"〇"))</f>
        <v/>
      </c>
      <c r="W56" s="21" t="str">
        <f>IF(B25="","",COUNTIF(W24:W55,"〇"))</f>
        <v/>
      </c>
      <c r="X56" s="21" t="str">
        <f>IF(B25="","",COUNTIF(X24:X55,"〇"))</f>
        <v/>
      </c>
      <c r="Y56" s="21" t="str">
        <f>IF(B25="","",COUNTIF(Y24:Y55,"〇"))</f>
        <v/>
      </c>
    </row>
    <row r="57" spans="1:27" ht="27" customHeight="1" thickBot="1">
      <c r="A57" s="336"/>
      <c r="B57" s="337"/>
      <c r="C57" s="337"/>
      <c r="D57" s="337"/>
      <c r="E57" s="338"/>
      <c r="F57" s="10"/>
      <c r="G57" s="339" t="str">
        <f>IF(B25="","",SUM(G56:L56)/2)</f>
        <v/>
      </c>
      <c r="H57" s="340"/>
      <c r="I57" s="340"/>
      <c r="J57" s="340"/>
      <c r="K57" s="340" t="s">
        <v>7</v>
      </c>
      <c r="L57" s="341"/>
      <c r="M57" s="339" t="str">
        <f>IF(B25="","",SUM(M56:R56)/2)</f>
        <v/>
      </c>
      <c r="N57" s="340"/>
      <c r="O57" s="340"/>
      <c r="P57" s="340"/>
      <c r="Q57" s="340" t="s">
        <v>7</v>
      </c>
      <c r="R57" s="341"/>
      <c r="S57" s="342" t="str">
        <f>IF(B25="","",SUM(S56:Y56))</f>
        <v/>
      </c>
      <c r="T57" s="343"/>
      <c r="U57" s="343"/>
      <c r="V57" s="343"/>
      <c r="W57" s="343"/>
      <c r="X57" s="340" t="s">
        <v>51</v>
      </c>
      <c r="Y57" s="341"/>
    </row>
    <row r="58" spans="1:27" ht="8.25" customHeight="1">
      <c r="E58" s="2"/>
      <c r="F58" s="2"/>
      <c r="G58" s="2"/>
      <c r="H58" s="2"/>
      <c r="I58" s="2"/>
      <c r="J58" s="2"/>
      <c r="K58" s="2"/>
      <c r="L58" s="2"/>
    </row>
    <row r="59" spans="1:27" ht="28.5" customHeight="1" thickBot="1">
      <c r="B59" s="70"/>
      <c r="C59" s="70"/>
      <c r="D59" s="70"/>
      <c r="E59" s="199" t="s">
        <v>136</v>
      </c>
      <c r="F59" s="199"/>
      <c r="G59" s="199"/>
      <c r="H59" s="199"/>
      <c r="I59" s="199"/>
      <c r="J59" s="199"/>
      <c r="K59" s="199"/>
      <c r="L59" s="199"/>
      <c r="M59" s="199"/>
      <c r="N59" s="199"/>
      <c r="O59" s="199"/>
      <c r="P59" s="199"/>
      <c r="Q59" s="199"/>
      <c r="R59" s="199"/>
      <c r="S59" s="199"/>
      <c r="T59" s="199"/>
      <c r="U59" s="199"/>
      <c r="V59" s="199"/>
      <c r="W59" s="70"/>
      <c r="X59" s="70"/>
      <c r="Y59" s="70"/>
    </row>
    <row r="60" spans="1:27" ht="31.5" customHeight="1">
      <c r="A60" s="366" t="s">
        <v>18</v>
      </c>
      <c r="B60" s="268"/>
      <c r="C60" s="204" t="s">
        <v>45</v>
      </c>
      <c r="D60" s="205"/>
      <c r="E60" s="205" t="str">
        <f>IF(E2="","",E2)</f>
        <v>宮　城</v>
      </c>
      <c r="F60" s="205"/>
      <c r="G60" s="205"/>
      <c r="H60" s="205" t="s">
        <v>44</v>
      </c>
      <c r="I60" s="209"/>
      <c r="J60" s="204" t="s">
        <v>43</v>
      </c>
      <c r="K60" s="205"/>
      <c r="L60" s="205"/>
      <c r="M60" s="209"/>
      <c r="N60" s="367" t="str">
        <f>IF(N2="","",N2)</f>
        <v/>
      </c>
      <c r="O60" s="368"/>
      <c r="P60" s="368"/>
      <c r="Q60" s="368"/>
      <c r="R60" s="368"/>
      <c r="S60" s="368"/>
      <c r="T60" s="368"/>
      <c r="U60" s="368"/>
      <c r="V60" s="368"/>
      <c r="W60" s="368"/>
      <c r="X60" s="368"/>
      <c r="Y60" s="369"/>
    </row>
    <row r="61" spans="1:27" ht="15.75" customHeight="1">
      <c r="A61" s="344" t="s">
        <v>34</v>
      </c>
      <c r="B61" s="345"/>
      <c r="C61" s="346" t="s">
        <v>6</v>
      </c>
      <c r="D61" s="347"/>
      <c r="E61" s="347"/>
      <c r="F61" s="348"/>
      <c r="G61" s="349" t="str">
        <f>IF(I3="","",I3)</f>
        <v/>
      </c>
      <c r="H61" s="350"/>
      <c r="I61" s="350"/>
      <c r="J61" s="350"/>
      <c r="K61" s="350"/>
      <c r="L61" s="350"/>
      <c r="M61" s="350"/>
      <c r="N61" s="350"/>
      <c r="O61" s="350"/>
      <c r="P61" s="350"/>
      <c r="Q61" s="350"/>
      <c r="R61" s="350"/>
      <c r="S61" s="350"/>
      <c r="T61" s="350"/>
      <c r="U61" s="350"/>
      <c r="V61" s="350"/>
      <c r="W61" s="350"/>
      <c r="X61" s="350"/>
      <c r="Y61" s="351"/>
    </row>
    <row r="62" spans="1:27" ht="15.75" customHeight="1">
      <c r="A62" s="344"/>
      <c r="B62" s="345"/>
      <c r="C62" s="355" t="str">
        <f>IF(E3="","",E3)</f>
        <v/>
      </c>
      <c r="D62" s="356"/>
      <c r="E62" s="356"/>
      <c r="F62" s="357"/>
      <c r="G62" s="352"/>
      <c r="H62" s="353"/>
      <c r="I62" s="353"/>
      <c r="J62" s="353"/>
      <c r="K62" s="353"/>
      <c r="L62" s="353"/>
      <c r="M62" s="353"/>
      <c r="N62" s="353"/>
      <c r="O62" s="353"/>
      <c r="P62" s="353"/>
      <c r="Q62" s="353"/>
      <c r="R62" s="353"/>
      <c r="S62" s="353"/>
      <c r="T62" s="353"/>
      <c r="U62" s="353"/>
      <c r="V62" s="353"/>
      <c r="W62" s="353"/>
      <c r="X62" s="353"/>
      <c r="Y62" s="354"/>
    </row>
    <row r="63" spans="1:27" ht="31.5" customHeight="1" thickBot="1">
      <c r="A63" s="358" t="s">
        <v>19</v>
      </c>
      <c r="B63" s="359"/>
      <c r="C63" s="360" t="str">
        <f>IF(C5="","",C5)</f>
        <v/>
      </c>
      <c r="D63" s="361"/>
      <c r="E63" s="361"/>
      <c r="F63" s="361"/>
      <c r="G63" s="361"/>
      <c r="H63" s="361"/>
      <c r="I63" s="361"/>
      <c r="J63" s="241" t="s">
        <v>74</v>
      </c>
      <c r="K63" s="242"/>
      <c r="L63" s="242"/>
      <c r="M63" s="243"/>
      <c r="N63" s="362" t="str">
        <f>IF(N5="","",N5)</f>
        <v/>
      </c>
      <c r="O63" s="363"/>
      <c r="P63" s="363"/>
      <c r="Q63" s="363"/>
      <c r="R63" s="363"/>
      <c r="S63" s="363"/>
      <c r="T63" s="363"/>
      <c r="U63" s="363"/>
      <c r="V63" s="363"/>
      <c r="W63" s="363"/>
      <c r="X63" s="363"/>
      <c r="Y63" s="364"/>
    </row>
    <row r="64" spans="1:27" ht="23.25" customHeight="1">
      <c r="A64" s="376" t="s">
        <v>17</v>
      </c>
      <c r="B64" s="456" t="s">
        <v>16</v>
      </c>
      <c r="C64" s="457" t="s">
        <v>2</v>
      </c>
      <c r="D64" s="456" t="s">
        <v>3</v>
      </c>
      <c r="E64" s="458" t="s">
        <v>4</v>
      </c>
      <c r="F64" s="398" t="s">
        <v>35</v>
      </c>
      <c r="G64" s="416" t="s">
        <v>8</v>
      </c>
      <c r="H64" s="417"/>
      <c r="I64" s="417"/>
      <c r="J64" s="417"/>
      <c r="K64" s="417"/>
      <c r="L64" s="417"/>
      <c r="M64" s="416" t="s">
        <v>42</v>
      </c>
      <c r="N64" s="417"/>
      <c r="O64" s="417"/>
      <c r="P64" s="417"/>
      <c r="Q64" s="417"/>
      <c r="R64" s="418"/>
      <c r="S64" s="417" t="s">
        <v>54</v>
      </c>
      <c r="T64" s="417"/>
      <c r="U64" s="417"/>
      <c r="V64" s="417"/>
      <c r="W64" s="417"/>
      <c r="X64" s="417"/>
      <c r="Y64" s="418"/>
    </row>
    <row r="65" spans="1:27" ht="23.25" customHeight="1" thickBot="1">
      <c r="A65" s="267"/>
      <c r="B65" s="425"/>
      <c r="C65" s="427"/>
      <c r="D65" s="425"/>
      <c r="E65" s="405"/>
      <c r="F65" s="399"/>
      <c r="G65" s="71">
        <v>80</v>
      </c>
      <c r="H65" s="72">
        <v>100</v>
      </c>
      <c r="I65" s="72">
        <v>120</v>
      </c>
      <c r="J65" s="72">
        <v>130</v>
      </c>
      <c r="K65" s="72">
        <v>140</v>
      </c>
      <c r="L65" s="73">
        <v>150</v>
      </c>
      <c r="M65" s="71">
        <v>80</v>
      </c>
      <c r="N65" s="72">
        <v>100</v>
      </c>
      <c r="O65" s="72">
        <v>120</v>
      </c>
      <c r="P65" s="72">
        <v>130</v>
      </c>
      <c r="Q65" s="72">
        <v>140</v>
      </c>
      <c r="R65" s="74">
        <v>150</v>
      </c>
      <c r="S65" s="91">
        <v>40</v>
      </c>
      <c r="T65" s="72">
        <v>50</v>
      </c>
      <c r="U65" s="72">
        <v>60</v>
      </c>
      <c r="V65" s="72">
        <v>65</v>
      </c>
      <c r="W65" s="72">
        <v>70</v>
      </c>
      <c r="X65" s="72">
        <v>75</v>
      </c>
      <c r="Y65" s="74">
        <v>80</v>
      </c>
    </row>
    <row r="66" spans="1:27" ht="12" customHeight="1" thickTop="1">
      <c r="A66" s="92"/>
      <c r="B66" s="163" t="str">
        <f>PHONETIC(B67)</f>
        <v/>
      </c>
      <c r="C66" s="19"/>
      <c r="D66" s="166"/>
      <c r="E66" s="19"/>
      <c r="F66" s="304"/>
      <c r="G66" s="294"/>
      <c r="H66" s="290"/>
      <c r="I66" s="290"/>
      <c r="J66" s="290"/>
      <c r="K66" s="290"/>
      <c r="L66" s="292"/>
      <c r="M66" s="294"/>
      <c r="N66" s="290"/>
      <c r="O66" s="290"/>
      <c r="P66" s="290"/>
      <c r="Q66" s="290"/>
      <c r="R66" s="292"/>
      <c r="S66" s="294"/>
      <c r="T66" s="290"/>
      <c r="U66" s="290"/>
      <c r="V66" s="290"/>
      <c r="W66" s="290"/>
      <c r="X66" s="449"/>
      <c r="Y66" s="292"/>
      <c r="Z66" s="19"/>
    </row>
    <row r="67" spans="1:27" ht="27" customHeight="1">
      <c r="A67" s="93">
        <v>17</v>
      </c>
      <c r="B67" s="160"/>
      <c r="C67" s="164"/>
      <c r="D67" s="161"/>
      <c r="E67" s="165" t="str">
        <f t="shared" ref="E67" si="18">IF(D67="","",DATEDIF(D67,"2026/4/1","y"))</f>
        <v/>
      </c>
      <c r="F67" s="303"/>
      <c r="G67" s="306"/>
      <c r="H67" s="305"/>
      <c r="I67" s="305"/>
      <c r="J67" s="305"/>
      <c r="K67" s="305"/>
      <c r="L67" s="301"/>
      <c r="M67" s="306"/>
      <c r="N67" s="305"/>
      <c r="O67" s="305"/>
      <c r="P67" s="305"/>
      <c r="Q67" s="305"/>
      <c r="R67" s="301"/>
      <c r="S67" s="306"/>
      <c r="T67" s="305"/>
      <c r="U67" s="305"/>
      <c r="V67" s="305"/>
      <c r="W67" s="305"/>
      <c r="X67" s="450"/>
      <c r="Y67" s="301"/>
      <c r="Z67" s="19"/>
      <c r="AA67" s="69">
        <f>AA55</f>
        <v>45017</v>
      </c>
    </row>
    <row r="68" spans="1:27" ht="12" customHeight="1">
      <c r="A68" s="94"/>
      <c r="B68" s="163" t="str">
        <f>PHONETIC(B69)</f>
        <v/>
      </c>
      <c r="C68" s="19"/>
      <c r="D68" s="167"/>
      <c r="E68" s="19"/>
      <c r="F68" s="302"/>
      <c r="G68" s="311"/>
      <c r="H68" s="300"/>
      <c r="I68" s="300"/>
      <c r="J68" s="300"/>
      <c r="K68" s="300"/>
      <c r="L68" s="310"/>
      <c r="M68" s="311"/>
      <c r="N68" s="300"/>
      <c r="O68" s="300"/>
      <c r="P68" s="300"/>
      <c r="Q68" s="300"/>
      <c r="R68" s="310"/>
      <c r="S68" s="311"/>
      <c r="T68" s="300"/>
      <c r="U68" s="300"/>
      <c r="V68" s="300"/>
      <c r="W68" s="300"/>
      <c r="X68" s="451"/>
      <c r="Y68" s="310"/>
      <c r="Z68" s="19"/>
    </row>
    <row r="69" spans="1:27" ht="27" customHeight="1">
      <c r="A69" s="93">
        <v>18</v>
      </c>
      <c r="B69" s="160"/>
      <c r="C69" s="164"/>
      <c r="D69" s="161"/>
      <c r="E69" s="165" t="str">
        <f t="shared" ref="E69" si="19">IF(D69="","",DATEDIF(D69,"2026/4/1","y"))</f>
        <v/>
      </c>
      <c r="F69" s="303"/>
      <c r="G69" s="295"/>
      <c r="H69" s="291"/>
      <c r="I69" s="291"/>
      <c r="J69" s="291"/>
      <c r="K69" s="291"/>
      <c r="L69" s="293"/>
      <c r="M69" s="295"/>
      <c r="N69" s="291"/>
      <c r="O69" s="291"/>
      <c r="P69" s="291"/>
      <c r="Q69" s="291"/>
      <c r="R69" s="293"/>
      <c r="S69" s="295"/>
      <c r="T69" s="291"/>
      <c r="U69" s="291"/>
      <c r="V69" s="291"/>
      <c r="W69" s="291"/>
      <c r="X69" s="452"/>
      <c r="Y69" s="293"/>
      <c r="Z69" s="19"/>
      <c r="AA69" s="69">
        <f>AA67</f>
        <v>45017</v>
      </c>
    </row>
    <row r="70" spans="1:27" ht="12" customHeight="1">
      <c r="A70" s="94"/>
      <c r="B70" s="163" t="str">
        <f>PHONETIC(B71)</f>
        <v/>
      </c>
      <c r="C70" s="19"/>
      <c r="D70" s="167"/>
      <c r="E70" s="19"/>
      <c r="F70" s="307"/>
      <c r="G70" s="311"/>
      <c r="H70" s="300"/>
      <c r="I70" s="300"/>
      <c r="J70" s="300"/>
      <c r="K70" s="300"/>
      <c r="L70" s="310"/>
      <c r="M70" s="311"/>
      <c r="N70" s="300"/>
      <c r="O70" s="300"/>
      <c r="P70" s="300"/>
      <c r="Q70" s="300"/>
      <c r="R70" s="310"/>
      <c r="S70" s="311"/>
      <c r="T70" s="300"/>
      <c r="U70" s="300"/>
      <c r="V70" s="300"/>
      <c r="W70" s="300"/>
      <c r="X70" s="451"/>
      <c r="Y70" s="310"/>
      <c r="Z70" s="19"/>
    </row>
    <row r="71" spans="1:27" ht="27" customHeight="1">
      <c r="A71" s="93">
        <v>19</v>
      </c>
      <c r="B71" s="160"/>
      <c r="C71" s="164"/>
      <c r="D71" s="161"/>
      <c r="E71" s="165" t="str">
        <f t="shared" ref="E71" si="20">IF(D71="","",DATEDIF(D71,"2026/4/1","y"))</f>
        <v/>
      </c>
      <c r="F71" s="303"/>
      <c r="G71" s="295"/>
      <c r="H71" s="291"/>
      <c r="I71" s="291"/>
      <c r="J71" s="291"/>
      <c r="K71" s="291"/>
      <c r="L71" s="293"/>
      <c r="M71" s="295"/>
      <c r="N71" s="291"/>
      <c r="O71" s="291"/>
      <c r="P71" s="291"/>
      <c r="Q71" s="291"/>
      <c r="R71" s="293"/>
      <c r="S71" s="295"/>
      <c r="T71" s="291"/>
      <c r="U71" s="291"/>
      <c r="V71" s="291"/>
      <c r="W71" s="291"/>
      <c r="X71" s="452"/>
      <c r="Y71" s="293"/>
      <c r="Z71" s="19"/>
      <c r="AA71" s="69">
        <f>AA69</f>
        <v>45017</v>
      </c>
    </row>
    <row r="72" spans="1:27" ht="12" customHeight="1">
      <c r="A72" s="94"/>
      <c r="B72" s="163" t="str">
        <f>PHONETIC(B73)</f>
        <v/>
      </c>
      <c r="C72" s="19"/>
      <c r="D72" s="167"/>
      <c r="E72" s="19"/>
      <c r="F72" s="307"/>
      <c r="G72" s="311"/>
      <c r="H72" s="300"/>
      <c r="I72" s="300"/>
      <c r="J72" s="300"/>
      <c r="K72" s="300"/>
      <c r="L72" s="310"/>
      <c r="M72" s="311"/>
      <c r="N72" s="300"/>
      <c r="O72" s="300"/>
      <c r="P72" s="300"/>
      <c r="Q72" s="300"/>
      <c r="R72" s="310"/>
      <c r="S72" s="311"/>
      <c r="T72" s="300"/>
      <c r="U72" s="300"/>
      <c r="V72" s="300"/>
      <c r="W72" s="300"/>
      <c r="X72" s="451"/>
      <c r="Y72" s="310"/>
      <c r="Z72" s="19"/>
    </row>
    <row r="73" spans="1:27" ht="27" customHeight="1">
      <c r="A73" s="93">
        <v>20</v>
      </c>
      <c r="B73" s="160"/>
      <c r="C73" s="164"/>
      <c r="D73" s="161"/>
      <c r="E73" s="165" t="str">
        <f t="shared" ref="E73" si="21">IF(D73="","",DATEDIF(D73,"2026/4/1","y"))</f>
        <v/>
      </c>
      <c r="F73" s="303"/>
      <c r="G73" s="295"/>
      <c r="H73" s="291"/>
      <c r="I73" s="291"/>
      <c r="J73" s="291"/>
      <c r="K73" s="291"/>
      <c r="L73" s="293"/>
      <c r="M73" s="295"/>
      <c r="N73" s="291"/>
      <c r="O73" s="291"/>
      <c r="P73" s="291"/>
      <c r="Q73" s="291"/>
      <c r="R73" s="293"/>
      <c r="S73" s="295"/>
      <c r="T73" s="291"/>
      <c r="U73" s="291"/>
      <c r="V73" s="291"/>
      <c r="W73" s="291"/>
      <c r="X73" s="452"/>
      <c r="Y73" s="293"/>
      <c r="Z73" s="19"/>
      <c r="AA73" s="69">
        <f>AA71</f>
        <v>45017</v>
      </c>
    </row>
    <row r="74" spans="1:27" ht="12" customHeight="1">
      <c r="A74" s="94"/>
      <c r="B74" s="163" t="str">
        <f>PHONETIC(B75)</f>
        <v/>
      </c>
      <c r="C74" s="19"/>
      <c r="D74" s="167"/>
      <c r="E74" s="19"/>
      <c r="F74" s="308"/>
      <c r="G74" s="311"/>
      <c r="H74" s="300"/>
      <c r="I74" s="300"/>
      <c r="J74" s="300"/>
      <c r="K74" s="300"/>
      <c r="L74" s="310"/>
      <c r="M74" s="311"/>
      <c r="N74" s="300"/>
      <c r="O74" s="300"/>
      <c r="P74" s="300"/>
      <c r="Q74" s="300"/>
      <c r="R74" s="310"/>
      <c r="S74" s="311"/>
      <c r="T74" s="300"/>
      <c r="U74" s="300"/>
      <c r="V74" s="300"/>
      <c r="W74" s="300"/>
      <c r="X74" s="451"/>
      <c r="Y74" s="310"/>
      <c r="Z74" s="19"/>
    </row>
    <row r="75" spans="1:27" ht="27" customHeight="1">
      <c r="A75" s="93">
        <v>21</v>
      </c>
      <c r="B75" s="159"/>
      <c r="C75" s="164"/>
      <c r="D75" s="162"/>
      <c r="E75" s="165" t="str">
        <f t="shared" ref="E75" si="22">IF(D75="","",DATEDIF(D75,"2026/4/1","y"))</f>
        <v/>
      </c>
      <c r="F75" s="309"/>
      <c r="G75" s="295"/>
      <c r="H75" s="291"/>
      <c r="I75" s="291"/>
      <c r="J75" s="291"/>
      <c r="K75" s="291"/>
      <c r="L75" s="293"/>
      <c r="M75" s="295"/>
      <c r="N75" s="291"/>
      <c r="O75" s="291"/>
      <c r="P75" s="291"/>
      <c r="Q75" s="291"/>
      <c r="R75" s="293"/>
      <c r="S75" s="295"/>
      <c r="T75" s="291"/>
      <c r="U75" s="291"/>
      <c r="V75" s="291"/>
      <c r="W75" s="291"/>
      <c r="X75" s="452"/>
      <c r="Y75" s="293"/>
      <c r="Z75" s="19"/>
      <c r="AA75" s="69">
        <f>AA73</f>
        <v>45017</v>
      </c>
    </row>
    <row r="76" spans="1:27" ht="12" customHeight="1">
      <c r="A76" s="94"/>
      <c r="B76" s="163" t="str">
        <f>PHONETIC(B77)</f>
        <v/>
      </c>
      <c r="C76" s="19"/>
      <c r="D76" s="167"/>
      <c r="E76" s="19"/>
      <c r="F76" s="308"/>
      <c r="G76" s="311"/>
      <c r="H76" s="300"/>
      <c r="I76" s="300"/>
      <c r="J76" s="300"/>
      <c r="K76" s="300"/>
      <c r="L76" s="310"/>
      <c r="M76" s="311"/>
      <c r="N76" s="300"/>
      <c r="O76" s="300"/>
      <c r="P76" s="300"/>
      <c r="Q76" s="300"/>
      <c r="R76" s="310"/>
      <c r="S76" s="311"/>
      <c r="T76" s="300"/>
      <c r="U76" s="300"/>
      <c r="V76" s="300"/>
      <c r="W76" s="300"/>
      <c r="X76" s="451"/>
      <c r="Y76" s="310"/>
      <c r="Z76" s="19"/>
    </row>
    <row r="77" spans="1:27" ht="27" customHeight="1">
      <c r="A77" s="93">
        <v>22</v>
      </c>
      <c r="B77" s="159"/>
      <c r="C77" s="164"/>
      <c r="D77" s="162"/>
      <c r="E77" s="168" t="str">
        <f t="shared" ref="E77" si="23">IF(D77="","",DATEDIF(D77,"2026/4/1","y"))</f>
        <v/>
      </c>
      <c r="F77" s="309"/>
      <c r="G77" s="295"/>
      <c r="H77" s="291"/>
      <c r="I77" s="291"/>
      <c r="J77" s="291"/>
      <c r="K77" s="291"/>
      <c r="L77" s="293"/>
      <c r="M77" s="295"/>
      <c r="N77" s="291"/>
      <c r="O77" s="291"/>
      <c r="P77" s="291"/>
      <c r="Q77" s="291"/>
      <c r="R77" s="293"/>
      <c r="S77" s="295"/>
      <c r="T77" s="291"/>
      <c r="U77" s="291"/>
      <c r="V77" s="291"/>
      <c r="W77" s="291"/>
      <c r="X77" s="452"/>
      <c r="Y77" s="293"/>
      <c r="Z77" s="19"/>
      <c r="AA77" s="69">
        <f>AA75</f>
        <v>45017</v>
      </c>
    </row>
    <row r="78" spans="1:27" ht="12" customHeight="1">
      <c r="A78" s="94"/>
      <c r="B78" s="88" t="str">
        <f>PHONETIC(B79)</f>
        <v/>
      </c>
      <c r="C78" s="87"/>
      <c r="D78" s="89"/>
      <c r="E78" s="172"/>
      <c r="F78" s="461"/>
      <c r="G78" s="311"/>
      <c r="H78" s="300"/>
      <c r="I78" s="300"/>
      <c r="J78" s="300"/>
      <c r="K78" s="300"/>
      <c r="L78" s="310"/>
      <c r="M78" s="311"/>
      <c r="N78" s="300"/>
      <c r="O78" s="300"/>
      <c r="P78" s="300"/>
      <c r="Q78" s="300"/>
      <c r="R78" s="310"/>
      <c r="S78" s="311"/>
      <c r="T78" s="300"/>
      <c r="U78" s="300"/>
      <c r="V78" s="300"/>
      <c r="W78" s="300"/>
      <c r="X78" s="451"/>
      <c r="Y78" s="310"/>
      <c r="Z78" s="19"/>
    </row>
    <row r="79" spans="1:27" ht="27" customHeight="1">
      <c r="A79" s="93">
        <v>23</v>
      </c>
      <c r="B79" s="153"/>
      <c r="C79" s="164"/>
      <c r="D79" s="51"/>
      <c r="E79" s="173" t="str">
        <f t="shared" ref="E79" si="24">IF(D79="","",DATEDIF(D79,"2026/4/1","y"))</f>
        <v/>
      </c>
      <c r="F79" s="462"/>
      <c r="G79" s="295"/>
      <c r="H79" s="291"/>
      <c r="I79" s="291"/>
      <c r="J79" s="291"/>
      <c r="K79" s="291"/>
      <c r="L79" s="293"/>
      <c r="M79" s="295"/>
      <c r="N79" s="291"/>
      <c r="O79" s="291"/>
      <c r="P79" s="291"/>
      <c r="Q79" s="291"/>
      <c r="R79" s="293"/>
      <c r="S79" s="295"/>
      <c r="T79" s="291"/>
      <c r="U79" s="291"/>
      <c r="V79" s="291"/>
      <c r="W79" s="291"/>
      <c r="X79" s="452"/>
      <c r="Y79" s="293"/>
      <c r="Z79" s="19"/>
      <c r="AA79" s="69">
        <f>AA77</f>
        <v>45017</v>
      </c>
    </row>
    <row r="80" spans="1:27" ht="12" customHeight="1">
      <c r="A80" s="94"/>
      <c r="B80" s="88" t="str">
        <f>PHONETIC(B81)</f>
        <v/>
      </c>
      <c r="C80" s="87"/>
      <c r="D80" s="89"/>
      <c r="E80" s="172"/>
      <c r="F80" s="461"/>
      <c r="G80" s="311"/>
      <c r="H80" s="300"/>
      <c r="I80" s="300"/>
      <c r="J80" s="300"/>
      <c r="K80" s="300"/>
      <c r="L80" s="310"/>
      <c r="M80" s="311"/>
      <c r="N80" s="300"/>
      <c r="O80" s="300"/>
      <c r="P80" s="300"/>
      <c r="Q80" s="300"/>
      <c r="R80" s="310"/>
      <c r="S80" s="311"/>
      <c r="T80" s="300"/>
      <c r="U80" s="300"/>
      <c r="V80" s="300"/>
      <c r="W80" s="300"/>
      <c r="X80" s="451"/>
      <c r="Y80" s="310"/>
      <c r="Z80" s="19"/>
    </row>
    <row r="81" spans="1:27" ht="27" customHeight="1">
      <c r="A81" s="93">
        <v>24</v>
      </c>
      <c r="B81" s="153"/>
      <c r="C81" s="164"/>
      <c r="D81" s="51"/>
      <c r="E81" s="173" t="str">
        <f t="shared" ref="E81" si="25">IF(D81="","",DATEDIF(D81,"2026/4/1","y"))</f>
        <v/>
      </c>
      <c r="F81" s="462"/>
      <c r="G81" s="295"/>
      <c r="H81" s="291"/>
      <c r="I81" s="291"/>
      <c r="J81" s="291"/>
      <c r="K81" s="291"/>
      <c r="L81" s="293"/>
      <c r="M81" s="295"/>
      <c r="N81" s="291"/>
      <c r="O81" s="291"/>
      <c r="P81" s="291"/>
      <c r="Q81" s="291"/>
      <c r="R81" s="293"/>
      <c r="S81" s="295"/>
      <c r="T81" s="291"/>
      <c r="U81" s="291"/>
      <c r="V81" s="291"/>
      <c r="W81" s="291"/>
      <c r="X81" s="452"/>
      <c r="Y81" s="293"/>
      <c r="Z81" s="19"/>
      <c r="AA81" s="69">
        <f>AA79</f>
        <v>45017</v>
      </c>
    </row>
    <row r="82" spans="1:27" ht="12" customHeight="1">
      <c r="A82" s="94"/>
      <c r="B82" s="90" t="str">
        <f>PHONETIC(B83)</f>
        <v/>
      </c>
      <c r="C82" s="87"/>
      <c r="D82" s="89"/>
      <c r="E82" s="172"/>
      <c r="F82" s="463"/>
      <c r="G82" s="311"/>
      <c r="H82" s="300"/>
      <c r="I82" s="300"/>
      <c r="J82" s="300"/>
      <c r="K82" s="300"/>
      <c r="L82" s="310"/>
      <c r="M82" s="311"/>
      <c r="N82" s="300"/>
      <c r="O82" s="300"/>
      <c r="P82" s="300"/>
      <c r="Q82" s="300"/>
      <c r="R82" s="310"/>
      <c r="S82" s="311"/>
      <c r="T82" s="300"/>
      <c r="U82" s="300"/>
      <c r="V82" s="300"/>
      <c r="W82" s="300"/>
      <c r="X82" s="451"/>
      <c r="Y82" s="310"/>
      <c r="Z82" s="19"/>
    </row>
    <row r="83" spans="1:27" ht="27" customHeight="1">
      <c r="A83" s="93">
        <v>25</v>
      </c>
      <c r="B83" s="153"/>
      <c r="C83" s="164"/>
      <c r="D83" s="51"/>
      <c r="E83" s="173" t="str">
        <f t="shared" ref="E83" si="26">IF(D83="","",DATEDIF(D83,"2026/4/1","y"))</f>
        <v/>
      </c>
      <c r="F83" s="462"/>
      <c r="G83" s="295"/>
      <c r="H83" s="291"/>
      <c r="I83" s="291"/>
      <c r="J83" s="291"/>
      <c r="K83" s="291"/>
      <c r="L83" s="293"/>
      <c r="M83" s="295"/>
      <c r="N83" s="291"/>
      <c r="O83" s="291"/>
      <c r="P83" s="291"/>
      <c r="Q83" s="291"/>
      <c r="R83" s="293"/>
      <c r="S83" s="295"/>
      <c r="T83" s="291"/>
      <c r="U83" s="291"/>
      <c r="V83" s="291"/>
      <c r="W83" s="291"/>
      <c r="X83" s="452"/>
      <c r="Y83" s="293"/>
      <c r="Z83" s="19"/>
      <c r="AA83" s="69">
        <f>AA81</f>
        <v>45017</v>
      </c>
    </row>
    <row r="84" spans="1:27" ht="12" customHeight="1">
      <c r="A84" s="94"/>
      <c r="B84" s="88" t="str">
        <f>PHONETIC(B85)</f>
        <v/>
      </c>
      <c r="C84" s="87"/>
      <c r="D84" s="89"/>
      <c r="E84" s="172"/>
      <c r="F84" s="461"/>
      <c r="G84" s="311"/>
      <c r="H84" s="300"/>
      <c r="I84" s="300"/>
      <c r="J84" s="300"/>
      <c r="K84" s="300"/>
      <c r="L84" s="310"/>
      <c r="M84" s="311"/>
      <c r="N84" s="300"/>
      <c r="O84" s="300"/>
      <c r="P84" s="300"/>
      <c r="Q84" s="300"/>
      <c r="R84" s="310"/>
      <c r="S84" s="311"/>
      <c r="T84" s="300"/>
      <c r="U84" s="300"/>
      <c r="V84" s="300"/>
      <c r="W84" s="300"/>
      <c r="X84" s="451"/>
      <c r="Y84" s="310"/>
      <c r="Z84" s="19"/>
    </row>
    <row r="85" spans="1:27" ht="27" customHeight="1">
      <c r="A85" s="93">
        <v>26</v>
      </c>
      <c r="B85" s="153"/>
      <c r="C85" s="164"/>
      <c r="D85" s="51"/>
      <c r="E85" s="173" t="str">
        <f t="shared" ref="E85" si="27">IF(D85="","",DATEDIF(D85,"2026/4/1","y"))</f>
        <v/>
      </c>
      <c r="F85" s="462"/>
      <c r="G85" s="295"/>
      <c r="H85" s="291"/>
      <c r="I85" s="291"/>
      <c r="J85" s="291"/>
      <c r="K85" s="291"/>
      <c r="L85" s="293"/>
      <c r="M85" s="295"/>
      <c r="N85" s="291"/>
      <c r="O85" s="291"/>
      <c r="P85" s="291"/>
      <c r="Q85" s="291"/>
      <c r="R85" s="293"/>
      <c r="S85" s="295"/>
      <c r="T85" s="291"/>
      <c r="U85" s="291"/>
      <c r="V85" s="291"/>
      <c r="W85" s="291"/>
      <c r="X85" s="452"/>
      <c r="Y85" s="293"/>
      <c r="Z85" s="19"/>
      <c r="AA85" s="69">
        <f>AA83</f>
        <v>45017</v>
      </c>
    </row>
    <row r="86" spans="1:27" ht="12" customHeight="1">
      <c r="A86" s="94"/>
      <c r="B86" s="88" t="str">
        <f>PHONETIC(B87)</f>
        <v/>
      </c>
      <c r="C86" s="87"/>
      <c r="D86" s="89"/>
      <c r="E86" s="172"/>
      <c r="F86" s="463"/>
      <c r="G86" s="311"/>
      <c r="H86" s="300"/>
      <c r="I86" s="300"/>
      <c r="J86" s="300"/>
      <c r="K86" s="300"/>
      <c r="L86" s="310"/>
      <c r="M86" s="311"/>
      <c r="N86" s="300"/>
      <c r="O86" s="300"/>
      <c r="P86" s="300"/>
      <c r="Q86" s="300"/>
      <c r="R86" s="310"/>
      <c r="S86" s="311"/>
      <c r="T86" s="300"/>
      <c r="U86" s="300"/>
      <c r="V86" s="300"/>
      <c r="W86" s="300"/>
      <c r="X86" s="451"/>
      <c r="Y86" s="310"/>
      <c r="Z86" s="19"/>
    </row>
    <row r="87" spans="1:27" ht="27" customHeight="1">
      <c r="A87" s="93">
        <v>27</v>
      </c>
      <c r="B87" s="153"/>
      <c r="C87" s="164"/>
      <c r="D87" s="51"/>
      <c r="E87" s="173" t="str">
        <f t="shared" ref="E87" si="28">IF(D87="","",DATEDIF(D87,"2026/4/1","y"))</f>
        <v/>
      </c>
      <c r="F87" s="462"/>
      <c r="G87" s="295"/>
      <c r="H87" s="291"/>
      <c r="I87" s="291"/>
      <c r="J87" s="291"/>
      <c r="K87" s="291"/>
      <c r="L87" s="293"/>
      <c r="M87" s="295"/>
      <c r="N87" s="291"/>
      <c r="O87" s="291"/>
      <c r="P87" s="291"/>
      <c r="Q87" s="291"/>
      <c r="R87" s="293"/>
      <c r="S87" s="295"/>
      <c r="T87" s="291"/>
      <c r="U87" s="291"/>
      <c r="V87" s="291"/>
      <c r="W87" s="291"/>
      <c r="X87" s="452"/>
      <c r="Y87" s="293"/>
      <c r="Z87" s="19"/>
      <c r="AA87" s="69">
        <f>AA85</f>
        <v>45017</v>
      </c>
    </row>
    <row r="88" spans="1:27" ht="12" customHeight="1">
      <c r="A88" s="94"/>
      <c r="B88" s="88" t="str">
        <f>PHONETIC(B89)</f>
        <v/>
      </c>
      <c r="C88" s="87"/>
      <c r="D88" s="89"/>
      <c r="E88" s="172"/>
      <c r="F88" s="463"/>
      <c r="G88" s="311"/>
      <c r="H88" s="300"/>
      <c r="I88" s="300"/>
      <c r="J88" s="300"/>
      <c r="K88" s="300"/>
      <c r="L88" s="310"/>
      <c r="M88" s="311"/>
      <c r="N88" s="300"/>
      <c r="O88" s="300"/>
      <c r="P88" s="300"/>
      <c r="Q88" s="300"/>
      <c r="R88" s="310"/>
      <c r="S88" s="311"/>
      <c r="T88" s="300"/>
      <c r="U88" s="300"/>
      <c r="V88" s="300"/>
      <c r="W88" s="300"/>
      <c r="X88" s="451"/>
      <c r="Y88" s="310"/>
      <c r="Z88" s="19"/>
    </row>
    <row r="89" spans="1:27" ht="27" customHeight="1">
      <c r="A89" s="93">
        <v>28</v>
      </c>
      <c r="B89" s="153"/>
      <c r="C89" s="164"/>
      <c r="D89" s="51"/>
      <c r="E89" s="173" t="str">
        <f t="shared" ref="E89" si="29">IF(D89="","",DATEDIF(D89,"2026/4/1","y"))</f>
        <v/>
      </c>
      <c r="F89" s="462"/>
      <c r="G89" s="295"/>
      <c r="H89" s="291"/>
      <c r="I89" s="291"/>
      <c r="J89" s="291"/>
      <c r="K89" s="291"/>
      <c r="L89" s="293"/>
      <c r="M89" s="295"/>
      <c r="N89" s="291"/>
      <c r="O89" s="291"/>
      <c r="P89" s="291"/>
      <c r="Q89" s="291"/>
      <c r="R89" s="293"/>
      <c r="S89" s="295"/>
      <c r="T89" s="291"/>
      <c r="U89" s="291"/>
      <c r="V89" s="291"/>
      <c r="W89" s="291"/>
      <c r="X89" s="452"/>
      <c r="Y89" s="293"/>
      <c r="Z89" s="19"/>
      <c r="AA89" s="69">
        <f>AA87</f>
        <v>45017</v>
      </c>
    </row>
    <row r="90" spans="1:27" ht="12" customHeight="1">
      <c r="A90" s="94"/>
      <c r="B90" s="88" t="str">
        <f>PHONETIC(B91)</f>
        <v/>
      </c>
      <c r="C90" s="87"/>
      <c r="D90" s="89"/>
      <c r="E90" s="172"/>
      <c r="F90" s="463"/>
      <c r="G90" s="311"/>
      <c r="H90" s="300"/>
      <c r="I90" s="300"/>
      <c r="J90" s="300"/>
      <c r="K90" s="300"/>
      <c r="L90" s="310"/>
      <c r="M90" s="311"/>
      <c r="N90" s="300"/>
      <c r="O90" s="300"/>
      <c r="P90" s="300"/>
      <c r="Q90" s="300"/>
      <c r="R90" s="310"/>
      <c r="S90" s="311"/>
      <c r="T90" s="300"/>
      <c r="U90" s="300"/>
      <c r="V90" s="300"/>
      <c r="W90" s="300"/>
      <c r="X90" s="451"/>
      <c r="Y90" s="310"/>
      <c r="Z90" s="19"/>
    </row>
    <row r="91" spans="1:27" ht="27" customHeight="1">
      <c r="A91" s="93">
        <v>29</v>
      </c>
      <c r="B91" s="153"/>
      <c r="C91" s="164"/>
      <c r="D91" s="51"/>
      <c r="E91" s="173" t="str">
        <f t="shared" ref="E91" si="30">IF(D91="","",DATEDIF(D91,"2026/4/1","y"))</f>
        <v/>
      </c>
      <c r="F91" s="462"/>
      <c r="G91" s="295"/>
      <c r="H91" s="291"/>
      <c r="I91" s="291"/>
      <c r="J91" s="291"/>
      <c r="K91" s="291"/>
      <c r="L91" s="293"/>
      <c r="M91" s="295"/>
      <c r="N91" s="291"/>
      <c r="O91" s="291"/>
      <c r="P91" s="291"/>
      <c r="Q91" s="291"/>
      <c r="R91" s="293"/>
      <c r="S91" s="295"/>
      <c r="T91" s="291"/>
      <c r="U91" s="291"/>
      <c r="V91" s="291"/>
      <c r="W91" s="291"/>
      <c r="X91" s="452"/>
      <c r="Y91" s="293"/>
      <c r="Z91" s="19"/>
      <c r="AA91" s="69">
        <f>AA89</f>
        <v>45017</v>
      </c>
    </row>
    <row r="92" spans="1:27" ht="12" customHeight="1">
      <c r="A92" s="94"/>
      <c r="B92" s="90" t="str">
        <f>PHONETIC(B93)</f>
        <v/>
      </c>
      <c r="C92" s="87"/>
      <c r="D92" s="89"/>
      <c r="E92" s="172"/>
      <c r="F92" s="463"/>
      <c r="G92" s="311"/>
      <c r="H92" s="300"/>
      <c r="I92" s="300"/>
      <c r="J92" s="300"/>
      <c r="K92" s="300"/>
      <c r="L92" s="310"/>
      <c r="M92" s="311"/>
      <c r="N92" s="300"/>
      <c r="O92" s="300"/>
      <c r="P92" s="300"/>
      <c r="Q92" s="300"/>
      <c r="R92" s="310"/>
      <c r="S92" s="311"/>
      <c r="T92" s="300"/>
      <c r="U92" s="300"/>
      <c r="V92" s="300"/>
      <c r="W92" s="300"/>
      <c r="X92" s="451"/>
      <c r="Y92" s="310"/>
      <c r="Z92" s="19"/>
    </row>
    <row r="93" spans="1:27" ht="27" customHeight="1">
      <c r="A93" s="93">
        <v>30</v>
      </c>
      <c r="B93" s="153"/>
      <c r="C93" s="164"/>
      <c r="D93" s="51"/>
      <c r="E93" s="173" t="str">
        <f t="shared" ref="E93" si="31">IF(D93="","",DATEDIF(D93,"2026/4/1","y"))</f>
        <v/>
      </c>
      <c r="F93" s="462"/>
      <c r="G93" s="295"/>
      <c r="H93" s="291"/>
      <c r="I93" s="291"/>
      <c r="J93" s="291"/>
      <c r="K93" s="291"/>
      <c r="L93" s="293"/>
      <c r="M93" s="295"/>
      <c r="N93" s="291"/>
      <c r="O93" s="291"/>
      <c r="P93" s="291"/>
      <c r="Q93" s="291"/>
      <c r="R93" s="293"/>
      <c r="S93" s="295"/>
      <c r="T93" s="291"/>
      <c r="U93" s="291"/>
      <c r="V93" s="291"/>
      <c r="W93" s="291"/>
      <c r="X93" s="452"/>
      <c r="Y93" s="293"/>
      <c r="Z93" s="19"/>
      <c r="AA93" s="69">
        <f>AA91</f>
        <v>45017</v>
      </c>
    </row>
    <row r="94" spans="1:27" ht="12" customHeight="1">
      <c r="A94" s="94"/>
      <c r="B94" s="88" t="str">
        <f>PHONETIC(B95)</f>
        <v/>
      </c>
      <c r="C94" s="87"/>
      <c r="D94" s="89"/>
      <c r="E94" s="172"/>
      <c r="F94" s="461"/>
      <c r="G94" s="311"/>
      <c r="H94" s="300"/>
      <c r="I94" s="300"/>
      <c r="J94" s="300"/>
      <c r="K94" s="300"/>
      <c r="L94" s="310"/>
      <c r="M94" s="311"/>
      <c r="N94" s="300"/>
      <c r="O94" s="300"/>
      <c r="P94" s="300"/>
      <c r="Q94" s="300"/>
      <c r="R94" s="310"/>
      <c r="S94" s="311"/>
      <c r="T94" s="300"/>
      <c r="U94" s="300"/>
      <c r="V94" s="300"/>
      <c r="W94" s="300"/>
      <c r="X94" s="451"/>
      <c r="Y94" s="310"/>
      <c r="Z94" s="19"/>
    </row>
    <row r="95" spans="1:27" ht="27" customHeight="1">
      <c r="A95" s="93">
        <v>31</v>
      </c>
      <c r="B95" s="153"/>
      <c r="C95" s="164"/>
      <c r="D95" s="51"/>
      <c r="E95" s="173" t="str">
        <f t="shared" ref="E95" si="32">IF(D95="","",DATEDIF(D95,"2026/4/1","y"))</f>
        <v/>
      </c>
      <c r="F95" s="462"/>
      <c r="G95" s="295"/>
      <c r="H95" s="291"/>
      <c r="I95" s="291"/>
      <c r="J95" s="291"/>
      <c r="K95" s="291"/>
      <c r="L95" s="293"/>
      <c r="M95" s="295"/>
      <c r="N95" s="291"/>
      <c r="O95" s="291"/>
      <c r="P95" s="291"/>
      <c r="Q95" s="291"/>
      <c r="R95" s="293"/>
      <c r="S95" s="295"/>
      <c r="T95" s="291"/>
      <c r="U95" s="291"/>
      <c r="V95" s="291"/>
      <c r="W95" s="291"/>
      <c r="X95" s="452"/>
      <c r="Y95" s="293"/>
      <c r="Z95" s="19"/>
      <c r="AA95" s="69">
        <f>AA93</f>
        <v>45017</v>
      </c>
    </row>
    <row r="96" spans="1:27" ht="12" customHeight="1">
      <c r="A96" s="94"/>
      <c r="B96" s="88" t="str">
        <f>PHONETIC(B97)</f>
        <v/>
      </c>
      <c r="C96" s="87"/>
      <c r="D96" s="89"/>
      <c r="E96" s="172"/>
      <c r="F96" s="464"/>
      <c r="G96" s="311"/>
      <c r="H96" s="300"/>
      <c r="I96" s="300"/>
      <c r="J96" s="300"/>
      <c r="K96" s="300"/>
      <c r="L96" s="310"/>
      <c r="M96" s="311"/>
      <c r="N96" s="300"/>
      <c r="O96" s="300"/>
      <c r="P96" s="300"/>
      <c r="Q96" s="300"/>
      <c r="R96" s="310"/>
      <c r="S96" s="311"/>
      <c r="T96" s="300"/>
      <c r="U96" s="300"/>
      <c r="V96" s="300"/>
      <c r="W96" s="300"/>
      <c r="X96" s="451"/>
      <c r="Y96" s="310"/>
      <c r="Z96" s="19"/>
    </row>
    <row r="97" spans="1:27" ht="27" customHeight="1" thickBot="1">
      <c r="A97" s="93">
        <v>32</v>
      </c>
      <c r="B97" s="153"/>
      <c r="C97" s="164"/>
      <c r="D97" s="51"/>
      <c r="E97" s="173" t="str">
        <f t="shared" ref="E97" si="33">IF(D97="","",DATEDIF(D97,"2026/4/1","y"))</f>
        <v/>
      </c>
      <c r="F97" s="465"/>
      <c r="G97" s="295"/>
      <c r="H97" s="291"/>
      <c r="I97" s="291"/>
      <c r="J97" s="291"/>
      <c r="K97" s="291"/>
      <c r="L97" s="293"/>
      <c r="M97" s="295"/>
      <c r="N97" s="291"/>
      <c r="O97" s="291"/>
      <c r="P97" s="291"/>
      <c r="Q97" s="291"/>
      <c r="R97" s="293"/>
      <c r="S97" s="295"/>
      <c r="T97" s="291"/>
      <c r="U97" s="291"/>
      <c r="V97" s="291"/>
      <c r="W97" s="291"/>
      <c r="X97" s="452"/>
      <c r="Y97" s="293"/>
      <c r="Z97" s="19"/>
      <c r="AA97" s="69">
        <f>AA95</f>
        <v>45017</v>
      </c>
    </row>
    <row r="98" spans="1:27" s="19" customFormat="1" ht="27" customHeight="1" thickBot="1">
      <c r="A98" s="333" t="s">
        <v>55</v>
      </c>
      <c r="B98" s="334"/>
      <c r="C98" s="334"/>
      <c r="D98" s="334"/>
      <c r="E98" s="335"/>
      <c r="F98" s="394"/>
      <c r="G98" s="20" t="str">
        <f>IF(B25="","",COUNTIF(G66:G97,"〇"))</f>
        <v/>
      </c>
      <c r="H98" s="54" t="str">
        <f>IF(B25="","",COUNTIF(H66:H97,"〇"))</f>
        <v/>
      </c>
      <c r="I98" s="21" t="str">
        <f>IF(B25="","",COUNTIF(I66:I97,"〇"))</f>
        <v/>
      </c>
      <c r="J98" s="21" t="str">
        <f>IF(B25="","",COUNTIF(J66:J97,"〇"))</f>
        <v/>
      </c>
      <c r="K98" s="21" t="str">
        <f>IF(B25="","",COUNTIF(K66:K97,"〇"))</f>
        <v/>
      </c>
      <c r="L98" s="29" t="str">
        <f>IF(B25="","",COUNTIF(L66:L97,"〇"))</f>
        <v/>
      </c>
      <c r="M98" s="20" t="str">
        <f>IF(B25="","",COUNTIF(M66:M97,"〇"))</f>
        <v/>
      </c>
      <c r="N98" s="21" t="str">
        <f>IF(B25="","",COUNTIF(N66:N97,"〇"))</f>
        <v/>
      </c>
      <c r="O98" s="21" t="str">
        <f>IF(B25="","",COUNTIF(O66:O97,"〇"))</f>
        <v/>
      </c>
      <c r="P98" s="21" t="str">
        <f>IF(B25="","",COUNTIF(P66:P97,"〇"))</f>
        <v/>
      </c>
      <c r="Q98" s="21" t="str">
        <f>IF(B25="","",COUNTIF(Q66:Q97,"〇"))</f>
        <v/>
      </c>
      <c r="R98" s="22" t="str">
        <f>IF(B25="","",COUNTIF(R66:R97,"〇"))</f>
        <v/>
      </c>
      <c r="S98" s="20" t="str">
        <f>IF(B25="","",COUNTIF(S66:S97,"〇"))</f>
        <v/>
      </c>
      <c r="T98" s="21" t="str">
        <f>IF(B25="","",COUNTIF(T66:T97,"〇"))</f>
        <v/>
      </c>
      <c r="U98" s="21" t="str">
        <f>IF(B25="","",COUNTIF(U66:U97,"〇"))</f>
        <v/>
      </c>
      <c r="V98" s="21" t="str">
        <f>IF(B25="","",COUNTIF(V66:V97,"〇"))</f>
        <v/>
      </c>
      <c r="W98" s="21" t="str">
        <f>IF(B25="","",COUNTIF(W66:W97,"〇"))</f>
        <v/>
      </c>
      <c r="X98" s="21" t="str">
        <f>IF(B25="","",COUNTIF(X66:X97,"〇"))</f>
        <v/>
      </c>
      <c r="Y98" s="22" t="str">
        <f>IF(B25="","",COUNTIF(Y66:Y97,"〇"))</f>
        <v/>
      </c>
    </row>
    <row r="99" spans="1:27" ht="23.25" customHeight="1" thickBot="1">
      <c r="A99" s="336"/>
      <c r="B99" s="337"/>
      <c r="C99" s="337"/>
      <c r="D99" s="337"/>
      <c r="E99" s="338"/>
      <c r="F99" s="395"/>
      <c r="G99" s="339" t="str">
        <f>IF(B67="","",SUM(G98:L98)/2)</f>
        <v/>
      </c>
      <c r="H99" s="340"/>
      <c r="I99" s="340"/>
      <c r="J99" s="340"/>
      <c r="K99" s="340" t="s">
        <v>7</v>
      </c>
      <c r="L99" s="341"/>
      <c r="M99" s="339" t="str">
        <f>IF(B67="","",SUM(M98:R98)/2)</f>
        <v/>
      </c>
      <c r="N99" s="340"/>
      <c r="O99" s="340"/>
      <c r="P99" s="340"/>
      <c r="Q99" s="340" t="s">
        <v>7</v>
      </c>
      <c r="R99" s="341"/>
      <c r="S99" s="342" t="str">
        <f>IF(B67="","",SUM(S98:Y98))</f>
        <v/>
      </c>
      <c r="T99" s="343"/>
      <c r="U99" s="343"/>
      <c r="V99" s="343"/>
      <c r="W99" s="343"/>
      <c r="X99" s="340" t="s">
        <v>51</v>
      </c>
      <c r="Y99" s="341"/>
    </row>
  </sheetData>
  <mergeCells count="761">
    <mergeCell ref="E1:V1"/>
    <mergeCell ref="E2:G2"/>
    <mergeCell ref="H2:I2"/>
    <mergeCell ref="J2:M2"/>
    <mergeCell ref="N2:Y2"/>
    <mergeCell ref="C5:I5"/>
    <mergeCell ref="J5:M5"/>
    <mergeCell ref="N5:Y5"/>
    <mergeCell ref="C2:D2"/>
    <mergeCell ref="G99:J99"/>
    <mergeCell ref="K99:L99"/>
    <mergeCell ref="M99:P99"/>
    <mergeCell ref="Q99:R99"/>
    <mergeCell ref="S99:W99"/>
    <mergeCell ref="V96:V97"/>
    <mergeCell ref="E17:F17"/>
    <mergeCell ref="K57:L57"/>
    <mergeCell ref="N46:N47"/>
    <mergeCell ref="M44:M45"/>
    <mergeCell ref="L50:L51"/>
    <mergeCell ref="L46:L47"/>
    <mergeCell ref="M46:M47"/>
    <mergeCell ref="E18:F18"/>
    <mergeCell ref="I50:I51"/>
    <mergeCell ref="I18:K18"/>
    <mergeCell ref="O18:Q18"/>
    <mergeCell ref="G48:G49"/>
    <mergeCell ref="H48:H49"/>
    <mergeCell ref="I48:I49"/>
    <mergeCell ref="O48:O49"/>
    <mergeCell ref="Q94:Q95"/>
    <mergeCell ref="R94:R95"/>
    <mergeCell ref="V94:V95"/>
    <mergeCell ref="X99:Y99"/>
    <mergeCell ref="M57:P57"/>
    <mergeCell ref="N63:Y63"/>
    <mergeCell ref="A98:E99"/>
    <mergeCell ref="F98:F99"/>
    <mergeCell ref="Q57:R57"/>
    <mergeCell ref="X57:Y57"/>
    <mergeCell ref="S57:W57"/>
    <mergeCell ref="J52:J53"/>
    <mergeCell ref="L52:L53"/>
    <mergeCell ref="M52:M53"/>
    <mergeCell ref="I54:I55"/>
    <mergeCell ref="J54:J55"/>
    <mergeCell ref="X96:X97"/>
    <mergeCell ref="Y96:Y97"/>
    <mergeCell ref="N96:N97"/>
    <mergeCell ref="O96:O97"/>
    <mergeCell ref="P96:P97"/>
    <mergeCell ref="Q96:Q97"/>
    <mergeCell ref="T96:T97"/>
    <mergeCell ref="U96:U97"/>
    <mergeCell ref="W94:W95"/>
    <mergeCell ref="X94:X95"/>
    <mergeCell ref="Y94:Y95"/>
    <mergeCell ref="X54:X55"/>
    <mergeCell ref="Y54:Y55"/>
    <mergeCell ref="G13:L13"/>
    <mergeCell ref="E15:F15"/>
    <mergeCell ref="V52:V53"/>
    <mergeCell ref="V54:V55"/>
    <mergeCell ref="E13:F14"/>
    <mergeCell ref="W52:W53"/>
    <mergeCell ref="F52:F53"/>
    <mergeCell ref="I22:I23"/>
    <mergeCell ref="N52:N53"/>
    <mergeCell ref="K52:K53"/>
    <mergeCell ref="G52:G53"/>
    <mergeCell ref="H52:H53"/>
    <mergeCell ref="I52:I53"/>
    <mergeCell ref="F48:F49"/>
    <mergeCell ref="X52:X53"/>
    <mergeCell ref="Y52:Y53"/>
    <mergeCell ref="U52:U53"/>
    <mergeCell ref="Q50:Q51"/>
    <mergeCell ref="R52:R53"/>
    <mergeCell ref="O52:O53"/>
    <mergeCell ref="T52:T53"/>
    <mergeCell ref="P52:P53"/>
    <mergeCell ref="K94:K95"/>
    <mergeCell ref="L94:L95"/>
    <mergeCell ref="M94:M95"/>
    <mergeCell ref="N94:N95"/>
    <mergeCell ref="T11:V11"/>
    <mergeCell ref="P9:Q9"/>
    <mergeCell ref="P10:Q10"/>
    <mergeCell ref="T9:V9"/>
    <mergeCell ref="M9:N9"/>
    <mergeCell ref="E59:V59"/>
    <mergeCell ref="K9:L9"/>
    <mergeCell ref="K10:L10"/>
    <mergeCell ref="E9:J9"/>
    <mergeCell ref="E10:J10"/>
    <mergeCell ref="M10:N10"/>
    <mergeCell ref="T10:V10"/>
    <mergeCell ref="O94:O95"/>
    <mergeCell ref="P94:P95"/>
    <mergeCell ref="F94:F95"/>
    <mergeCell ref="G94:G95"/>
    <mergeCell ref="U94:U95"/>
    <mergeCell ref="H94:H95"/>
    <mergeCell ref="I94:I95"/>
    <mergeCell ref="J94:J95"/>
    <mergeCell ref="F96:F97"/>
    <mergeCell ref="W96:W97"/>
    <mergeCell ref="G96:G97"/>
    <mergeCell ref="R96:R97"/>
    <mergeCell ref="S96:S97"/>
    <mergeCell ref="M96:M97"/>
    <mergeCell ref="H96:H97"/>
    <mergeCell ref="I96:I97"/>
    <mergeCell ref="J96:J97"/>
    <mergeCell ref="K96:K97"/>
    <mergeCell ref="L96:L97"/>
    <mergeCell ref="R92:R93"/>
    <mergeCell ref="S92:S93"/>
    <mergeCell ref="T92:T93"/>
    <mergeCell ref="U92:U93"/>
    <mergeCell ref="L92:L93"/>
    <mergeCell ref="M92:M93"/>
    <mergeCell ref="N92:N93"/>
    <mergeCell ref="O92:O93"/>
    <mergeCell ref="P92:P93"/>
    <mergeCell ref="Q92:Q93"/>
    <mergeCell ref="S94:S95"/>
    <mergeCell ref="T94:T95"/>
    <mergeCell ref="W90:W91"/>
    <mergeCell ref="X90:X91"/>
    <mergeCell ref="Y90:Y91"/>
    <mergeCell ref="F92:F93"/>
    <mergeCell ref="G92:G93"/>
    <mergeCell ref="Q90:Q91"/>
    <mergeCell ref="H92:H93"/>
    <mergeCell ref="I92:I93"/>
    <mergeCell ref="J92:J93"/>
    <mergeCell ref="K92:K93"/>
    <mergeCell ref="T90:T91"/>
    <mergeCell ref="U90:U91"/>
    <mergeCell ref="V90:V91"/>
    <mergeCell ref="K90:K91"/>
    <mergeCell ref="L90:L91"/>
    <mergeCell ref="M90:M91"/>
    <mergeCell ref="N90:N91"/>
    <mergeCell ref="O90:O91"/>
    <mergeCell ref="X92:X93"/>
    <mergeCell ref="Y92:Y93"/>
    <mergeCell ref="V92:V93"/>
    <mergeCell ref="W92:W93"/>
    <mergeCell ref="P90:P91"/>
    <mergeCell ref="F90:F91"/>
    <mergeCell ref="G90:G91"/>
    <mergeCell ref="H90:H91"/>
    <mergeCell ref="I90:I91"/>
    <mergeCell ref="J90:J91"/>
    <mergeCell ref="R90:R91"/>
    <mergeCell ref="S90:S91"/>
    <mergeCell ref="R88:R89"/>
    <mergeCell ref="S88:S89"/>
    <mergeCell ref="L88:L89"/>
    <mergeCell ref="M88:M89"/>
    <mergeCell ref="N88:N89"/>
    <mergeCell ref="O88:O89"/>
    <mergeCell ref="P88:P89"/>
    <mergeCell ref="Q88:Q89"/>
    <mergeCell ref="W86:W87"/>
    <mergeCell ref="X86:X87"/>
    <mergeCell ref="Y86:Y87"/>
    <mergeCell ref="F88:F89"/>
    <mergeCell ref="G88:G89"/>
    <mergeCell ref="Q86:Q87"/>
    <mergeCell ref="H88:H89"/>
    <mergeCell ref="I88:I89"/>
    <mergeCell ref="J88:J89"/>
    <mergeCell ref="K88:K89"/>
    <mergeCell ref="T86:T87"/>
    <mergeCell ref="U86:U87"/>
    <mergeCell ref="V86:V87"/>
    <mergeCell ref="K86:K87"/>
    <mergeCell ref="L86:L87"/>
    <mergeCell ref="M86:M87"/>
    <mergeCell ref="N86:N87"/>
    <mergeCell ref="O86:O87"/>
    <mergeCell ref="X88:X89"/>
    <mergeCell ref="Y88:Y89"/>
    <mergeCell ref="T88:T89"/>
    <mergeCell ref="U88:U89"/>
    <mergeCell ref="V88:V89"/>
    <mergeCell ref="W88:W89"/>
    <mergeCell ref="P86:P87"/>
    <mergeCell ref="F86:F87"/>
    <mergeCell ref="G86:G87"/>
    <mergeCell ref="H86:H87"/>
    <mergeCell ref="I86:I87"/>
    <mergeCell ref="J86:J87"/>
    <mergeCell ref="R86:R87"/>
    <mergeCell ref="S86:S87"/>
    <mergeCell ref="R84:R85"/>
    <mergeCell ref="S84:S85"/>
    <mergeCell ref="L84:L85"/>
    <mergeCell ref="M84:M85"/>
    <mergeCell ref="N84:N85"/>
    <mergeCell ref="O84:O85"/>
    <mergeCell ref="P84:P85"/>
    <mergeCell ref="Q84:Q85"/>
    <mergeCell ref="W82:W83"/>
    <mergeCell ref="X82:X83"/>
    <mergeCell ref="Y82:Y83"/>
    <mergeCell ref="F84:F85"/>
    <mergeCell ref="G84:G85"/>
    <mergeCell ref="Q82:Q83"/>
    <mergeCell ref="H84:H85"/>
    <mergeCell ref="I84:I85"/>
    <mergeCell ref="J84:J85"/>
    <mergeCell ref="K84:K85"/>
    <mergeCell ref="T82:T83"/>
    <mergeCell ref="U82:U83"/>
    <mergeCell ref="V82:V83"/>
    <mergeCell ref="K82:K83"/>
    <mergeCell ref="L82:L83"/>
    <mergeCell ref="M82:M83"/>
    <mergeCell ref="N82:N83"/>
    <mergeCell ref="O82:O83"/>
    <mergeCell ref="X84:X85"/>
    <mergeCell ref="Y84:Y85"/>
    <mergeCell ref="T84:T85"/>
    <mergeCell ref="U84:U85"/>
    <mergeCell ref="V84:V85"/>
    <mergeCell ref="W84:W85"/>
    <mergeCell ref="P82:P83"/>
    <mergeCell ref="F82:F83"/>
    <mergeCell ref="G82:G83"/>
    <mergeCell ref="H82:H83"/>
    <mergeCell ref="I82:I83"/>
    <mergeCell ref="J82:J83"/>
    <mergeCell ref="R82:R83"/>
    <mergeCell ref="S82:S83"/>
    <mergeCell ref="R80:R81"/>
    <mergeCell ref="S80:S81"/>
    <mergeCell ref="L80:L81"/>
    <mergeCell ref="M80:M81"/>
    <mergeCell ref="N80:N81"/>
    <mergeCell ref="O80:O81"/>
    <mergeCell ref="P80:P81"/>
    <mergeCell ref="Q80:Q81"/>
    <mergeCell ref="W78:W79"/>
    <mergeCell ref="X78:X79"/>
    <mergeCell ref="Y78:Y79"/>
    <mergeCell ref="F80:F81"/>
    <mergeCell ref="G80:G81"/>
    <mergeCell ref="Q78:Q79"/>
    <mergeCell ref="H80:H81"/>
    <mergeCell ref="I80:I81"/>
    <mergeCell ref="J80:J81"/>
    <mergeCell ref="K80:K81"/>
    <mergeCell ref="T78:T79"/>
    <mergeCell ref="U78:U79"/>
    <mergeCell ref="V78:V79"/>
    <mergeCell ref="K78:K79"/>
    <mergeCell ref="L78:L79"/>
    <mergeCell ref="M78:M79"/>
    <mergeCell ref="N78:N79"/>
    <mergeCell ref="O78:O79"/>
    <mergeCell ref="X80:X81"/>
    <mergeCell ref="Y80:Y81"/>
    <mergeCell ref="T80:T81"/>
    <mergeCell ref="U80:U81"/>
    <mergeCell ref="V80:V81"/>
    <mergeCell ref="W80:W81"/>
    <mergeCell ref="P78:P79"/>
    <mergeCell ref="F78:F79"/>
    <mergeCell ref="G78:G79"/>
    <mergeCell ref="H78:H79"/>
    <mergeCell ref="I78:I79"/>
    <mergeCell ref="J78:J79"/>
    <mergeCell ref="R78:R79"/>
    <mergeCell ref="S78:S79"/>
    <mergeCell ref="R76:R77"/>
    <mergeCell ref="S76:S77"/>
    <mergeCell ref="L76:L77"/>
    <mergeCell ref="M76:M77"/>
    <mergeCell ref="N76:N77"/>
    <mergeCell ref="O76:O77"/>
    <mergeCell ref="P76:P77"/>
    <mergeCell ref="Q76:Q77"/>
    <mergeCell ref="Y74:Y75"/>
    <mergeCell ref="F76:F77"/>
    <mergeCell ref="G76:G77"/>
    <mergeCell ref="Q74:Q75"/>
    <mergeCell ref="H76:H77"/>
    <mergeCell ref="I76:I77"/>
    <mergeCell ref="J76:J77"/>
    <mergeCell ref="K76:K77"/>
    <mergeCell ref="T74:T75"/>
    <mergeCell ref="U74:U75"/>
    <mergeCell ref="V74:V75"/>
    <mergeCell ref="K74:K75"/>
    <mergeCell ref="L74:L75"/>
    <mergeCell ref="M74:M75"/>
    <mergeCell ref="N74:N75"/>
    <mergeCell ref="O74:O75"/>
    <mergeCell ref="X76:X77"/>
    <mergeCell ref="Y76:Y77"/>
    <mergeCell ref="T76:T77"/>
    <mergeCell ref="U76:U77"/>
    <mergeCell ref="V76:V77"/>
    <mergeCell ref="W76:W77"/>
    <mergeCell ref="X72:X73"/>
    <mergeCell ref="Y72:Y73"/>
    <mergeCell ref="P74:P75"/>
    <mergeCell ref="F74:F75"/>
    <mergeCell ref="G74:G75"/>
    <mergeCell ref="H74:H75"/>
    <mergeCell ref="I74:I75"/>
    <mergeCell ref="J74:J75"/>
    <mergeCell ref="R74:R75"/>
    <mergeCell ref="S74:S75"/>
    <mergeCell ref="R72:R73"/>
    <mergeCell ref="S72:S73"/>
    <mergeCell ref="T72:T73"/>
    <mergeCell ref="U72:U73"/>
    <mergeCell ref="V72:V73"/>
    <mergeCell ref="W72:W73"/>
    <mergeCell ref="L72:L73"/>
    <mergeCell ref="M72:M73"/>
    <mergeCell ref="N72:N73"/>
    <mergeCell ref="O72:O73"/>
    <mergeCell ref="P72:P73"/>
    <mergeCell ref="Q72:Q73"/>
    <mergeCell ref="W74:W75"/>
    <mergeCell ref="X74:X75"/>
    <mergeCell ref="W70:W71"/>
    <mergeCell ref="X70:X71"/>
    <mergeCell ref="Y70:Y71"/>
    <mergeCell ref="F72:F73"/>
    <mergeCell ref="G72:G73"/>
    <mergeCell ref="Q70:Q71"/>
    <mergeCell ref="H72:H73"/>
    <mergeCell ref="I72:I73"/>
    <mergeCell ref="J72:J73"/>
    <mergeCell ref="K72:K73"/>
    <mergeCell ref="R70:R71"/>
    <mergeCell ref="S70:S71"/>
    <mergeCell ref="T70:T71"/>
    <mergeCell ref="U70:U71"/>
    <mergeCell ref="V70:V71"/>
    <mergeCell ref="K70:K71"/>
    <mergeCell ref="L70:L71"/>
    <mergeCell ref="M70:M71"/>
    <mergeCell ref="N70:N71"/>
    <mergeCell ref="O70:O71"/>
    <mergeCell ref="P70:P71"/>
    <mergeCell ref="F70:F71"/>
    <mergeCell ref="G70:G71"/>
    <mergeCell ref="H70:H71"/>
    <mergeCell ref="W68:W69"/>
    <mergeCell ref="X68:X69"/>
    <mergeCell ref="Y68:Y69"/>
    <mergeCell ref="N68:N69"/>
    <mergeCell ref="O68:O69"/>
    <mergeCell ref="P68:P69"/>
    <mergeCell ref="Q68:Q69"/>
    <mergeCell ref="R68:R69"/>
    <mergeCell ref="S68:S69"/>
    <mergeCell ref="P66:P67"/>
    <mergeCell ref="U66:U67"/>
    <mergeCell ref="V66:V67"/>
    <mergeCell ref="Q66:Q67"/>
    <mergeCell ref="F66:F67"/>
    <mergeCell ref="G66:G67"/>
    <mergeCell ref="H66:H67"/>
    <mergeCell ref="I66:I67"/>
    <mergeCell ref="I70:I71"/>
    <mergeCell ref="J70:J71"/>
    <mergeCell ref="T68:T69"/>
    <mergeCell ref="U68:U69"/>
    <mergeCell ref="V68:V69"/>
    <mergeCell ref="F68:F69"/>
    <mergeCell ref="G68:G69"/>
    <mergeCell ref="H68:H69"/>
    <mergeCell ref="I68:I69"/>
    <mergeCell ref="J68:J69"/>
    <mergeCell ref="K68:K69"/>
    <mergeCell ref="L68:L69"/>
    <mergeCell ref="M68:M69"/>
    <mergeCell ref="K66:K67"/>
    <mergeCell ref="L66:L67"/>
    <mergeCell ref="M66:M67"/>
    <mergeCell ref="J66:J67"/>
    <mergeCell ref="F54:F55"/>
    <mergeCell ref="G54:G55"/>
    <mergeCell ref="C63:I63"/>
    <mergeCell ref="G64:L64"/>
    <mergeCell ref="R66:R67"/>
    <mergeCell ref="S66:S67"/>
    <mergeCell ref="T66:T67"/>
    <mergeCell ref="M64:R64"/>
    <mergeCell ref="S64:Y64"/>
    <mergeCell ref="O54:O55"/>
    <mergeCell ref="P54:P55"/>
    <mergeCell ref="Q54:Q55"/>
    <mergeCell ref="R54:R55"/>
    <mergeCell ref="S54:S55"/>
    <mergeCell ref="T54:T55"/>
    <mergeCell ref="N60:Y60"/>
    <mergeCell ref="N54:N55"/>
    <mergeCell ref="M54:M55"/>
    <mergeCell ref="X66:X67"/>
    <mergeCell ref="Y66:Y67"/>
    <mergeCell ref="N66:N67"/>
    <mergeCell ref="O66:O67"/>
    <mergeCell ref="W66:W67"/>
    <mergeCell ref="A64:A65"/>
    <mergeCell ref="H54:H55"/>
    <mergeCell ref="B64:B65"/>
    <mergeCell ref="C64:C65"/>
    <mergeCell ref="D64:D65"/>
    <mergeCell ref="E64:E65"/>
    <mergeCell ref="F64:F65"/>
    <mergeCell ref="C60:D60"/>
    <mergeCell ref="A60:B60"/>
    <mergeCell ref="A61:B62"/>
    <mergeCell ref="A56:E57"/>
    <mergeCell ref="E60:G60"/>
    <mergeCell ref="H60:I60"/>
    <mergeCell ref="G57:J57"/>
    <mergeCell ref="J60:M60"/>
    <mergeCell ref="A63:B63"/>
    <mergeCell ref="C62:F62"/>
    <mergeCell ref="C61:F61"/>
    <mergeCell ref="G61:Y62"/>
    <mergeCell ref="W54:W55"/>
    <mergeCell ref="J63:M63"/>
    <mergeCell ref="U54:U55"/>
    <mergeCell ref="K54:K55"/>
    <mergeCell ref="L54:L55"/>
    <mergeCell ref="S50:S51"/>
    <mergeCell ref="Q52:Q53"/>
    <mergeCell ref="V50:V51"/>
    <mergeCell ref="S52:S53"/>
    <mergeCell ref="P50:P51"/>
    <mergeCell ref="U50:U51"/>
    <mergeCell ref="R50:R51"/>
    <mergeCell ref="T50:T51"/>
    <mergeCell ref="Y50:Y51"/>
    <mergeCell ref="W50:W51"/>
    <mergeCell ref="X50:X51"/>
    <mergeCell ref="F50:F51"/>
    <mergeCell ref="J48:J49"/>
    <mergeCell ref="K48:K49"/>
    <mergeCell ref="P48:P49"/>
    <mergeCell ref="G50:G51"/>
    <mergeCell ref="M50:M51"/>
    <mergeCell ref="H50:H51"/>
    <mergeCell ref="J50:J51"/>
    <mergeCell ref="K50:K51"/>
    <mergeCell ref="N50:N51"/>
    <mergeCell ref="O50:O51"/>
    <mergeCell ref="L48:L49"/>
    <mergeCell ref="M48:M49"/>
    <mergeCell ref="N48:N49"/>
    <mergeCell ref="Y48:Y49"/>
    <mergeCell ref="Y46:Y47"/>
    <mergeCell ref="U46:U47"/>
    <mergeCell ref="Q48:Q49"/>
    <mergeCell ref="V46:V47"/>
    <mergeCell ref="W46:W47"/>
    <mergeCell ref="X46:X47"/>
    <mergeCell ref="R48:R49"/>
    <mergeCell ref="S48:S49"/>
    <mergeCell ref="T48:T49"/>
    <mergeCell ref="U48:U49"/>
    <mergeCell ref="X48:X49"/>
    <mergeCell ref="P46:P47"/>
    <mergeCell ref="Q46:Q47"/>
    <mergeCell ref="R46:R47"/>
    <mergeCell ref="S46:S47"/>
    <mergeCell ref="T46:T47"/>
    <mergeCell ref="W48:W49"/>
    <mergeCell ref="F46:F47"/>
    <mergeCell ref="V48:V49"/>
    <mergeCell ref="P44:P45"/>
    <mergeCell ref="G46:G47"/>
    <mergeCell ref="H46:H47"/>
    <mergeCell ref="I46:I47"/>
    <mergeCell ref="J44:J45"/>
    <mergeCell ref="K44:K45"/>
    <mergeCell ref="L44:L45"/>
    <mergeCell ref="J46:J47"/>
    <mergeCell ref="K46:K47"/>
    <mergeCell ref="N44:N45"/>
    <mergeCell ref="O46:O47"/>
    <mergeCell ref="V44:V45"/>
    <mergeCell ref="Y42:Y43"/>
    <mergeCell ref="F44:F45"/>
    <mergeCell ref="G44:G45"/>
    <mergeCell ref="H44:H45"/>
    <mergeCell ref="I44:I45"/>
    <mergeCell ref="Q44:Q45"/>
    <mergeCell ref="Y44:Y45"/>
    <mergeCell ref="X42:X43"/>
    <mergeCell ref="O44:O45"/>
    <mergeCell ref="R44:R45"/>
    <mergeCell ref="S44:S45"/>
    <mergeCell ref="T44:T45"/>
    <mergeCell ref="U44:U45"/>
    <mergeCell ref="W44:W45"/>
    <mergeCell ref="X44:X45"/>
    <mergeCell ref="R42:R43"/>
    <mergeCell ref="S42:S43"/>
    <mergeCell ref="T42:T43"/>
    <mergeCell ref="U42:U43"/>
    <mergeCell ref="V42:V43"/>
    <mergeCell ref="W42:W43"/>
    <mergeCell ref="L42:L43"/>
    <mergeCell ref="M42:M43"/>
    <mergeCell ref="N42:N43"/>
    <mergeCell ref="O42:O43"/>
    <mergeCell ref="P42:P43"/>
    <mergeCell ref="Q42:Q43"/>
    <mergeCell ref="F42:F43"/>
    <mergeCell ref="P40:P41"/>
    <mergeCell ref="G42:G43"/>
    <mergeCell ref="H42:H43"/>
    <mergeCell ref="I42:I43"/>
    <mergeCell ref="J40:J41"/>
    <mergeCell ref="K40:K41"/>
    <mergeCell ref="L40:L41"/>
    <mergeCell ref="J42:J43"/>
    <mergeCell ref="K42:K43"/>
    <mergeCell ref="M40:M41"/>
    <mergeCell ref="N40:N41"/>
    <mergeCell ref="V40:V41"/>
    <mergeCell ref="Y38:Y39"/>
    <mergeCell ref="F40:F41"/>
    <mergeCell ref="G40:G41"/>
    <mergeCell ref="H40:H41"/>
    <mergeCell ref="I40:I41"/>
    <mergeCell ref="Q40:Q41"/>
    <mergeCell ref="Y40:Y41"/>
    <mergeCell ref="X38:X39"/>
    <mergeCell ref="O40:O41"/>
    <mergeCell ref="R40:R41"/>
    <mergeCell ref="S40:S41"/>
    <mergeCell ref="T40:T41"/>
    <mergeCell ref="U40:U41"/>
    <mergeCell ref="W40:W41"/>
    <mergeCell ref="X40:X41"/>
    <mergeCell ref="R38:R39"/>
    <mergeCell ref="S38:S39"/>
    <mergeCell ref="T38:T39"/>
    <mergeCell ref="U38:U39"/>
    <mergeCell ref="V38:V39"/>
    <mergeCell ref="W38:W39"/>
    <mergeCell ref="L38:L39"/>
    <mergeCell ref="M38:M39"/>
    <mergeCell ref="N38:N39"/>
    <mergeCell ref="O38:O39"/>
    <mergeCell ref="P38:P39"/>
    <mergeCell ref="Q38:Q39"/>
    <mergeCell ref="F38:F39"/>
    <mergeCell ref="P36:P37"/>
    <mergeCell ref="G38:G39"/>
    <mergeCell ref="H38:H39"/>
    <mergeCell ref="I38:I39"/>
    <mergeCell ref="J36:J37"/>
    <mergeCell ref="K36:K37"/>
    <mergeCell ref="L36:L37"/>
    <mergeCell ref="J38:J39"/>
    <mergeCell ref="K38:K39"/>
    <mergeCell ref="M36:M37"/>
    <mergeCell ref="N36:N37"/>
    <mergeCell ref="V36:V37"/>
    <mergeCell ref="Y34:Y35"/>
    <mergeCell ref="F36:F37"/>
    <mergeCell ref="G36:G37"/>
    <mergeCell ref="H36:H37"/>
    <mergeCell ref="I36:I37"/>
    <mergeCell ref="Q36:Q37"/>
    <mergeCell ref="Y36:Y37"/>
    <mergeCell ref="X34:X35"/>
    <mergeCell ref="O36:O37"/>
    <mergeCell ref="R36:R37"/>
    <mergeCell ref="S36:S37"/>
    <mergeCell ref="T36:T37"/>
    <mergeCell ref="U36:U37"/>
    <mergeCell ref="W36:W37"/>
    <mergeCell ref="X36:X37"/>
    <mergeCell ref="R34:R35"/>
    <mergeCell ref="S34:S35"/>
    <mergeCell ref="T34:T35"/>
    <mergeCell ref="U34:U35"/>
    <mergeCell ref="V34:V35"/>
    <mergeCell ref="W34:W35"/>
    <mergeCell ref="L34:L35"/>
    <mergeCell ref="M34:M35"/>
    <mergeCell ref="N34:N35"/>
    <mergeCell ref="O34:O35"/>
    <mergeCell ref="P34:P35"/>
    <mergeCell ref="Q34:Q35"/>
    <mergeCell ref="F34:F35"/>
    <mergeCell ref="P32:P33"/>
    <mergeCell ref="G34:G35"/>
    <mergeCell ref="H34:H35"/>
    <mergeCell ref="I34:I35"/>
    <mergeCell ref="J32:J33"/>
    <mergeCell ref="K32:K33"/>
    <mergeCell ref="L32:L33"/>
    <mergeCell ref="J34:J35"/>
    <mergeCell ref="K34:K35"/>
    <mergeCell ref="M32:M33"/>
    <mergeCell ref="N32:N33"/>
    <mergeCell ref="V32:V33"/>
    <mergeCell ref="Y30:Y31"/>
    <mergeCell ref="F32:F33"/>
    <mergeCell ref="G32:G33"/>
    <mergeCell ref="H32:H33"/>
    <mergeCell ref="I32:I33"/>
    <mergeCell ref="Q32:Q33"/>
    <mergeCell ref="Y32:Y33"/>
    <mergeCell ref="X30:X31"/>
    <mergeCell ref="O32:O33"/>
    <mergeCell ref="R32:R33"/>
    <mergeCell ref="S32:S33"/>
    <mergeCell ref="T32:T33"/>
    <mergeCell ref="U32:U33"/>
    <mergeCell ref="W32:W33"/>
    <mergeCell ref="X32:X33"/>
    <mergeCell ref="R30:R31"/>
    <mergeCell ref="S30:S31"/>
    <mergeCell ref="T30:T31"/>
    <mergeCell ref="U30:U31"/>
    <mergeCell ref="V30:V31"/>
    <mergeCell ref="W30:W31"/>
    <mergeCell ref="L30:L31"/>
    <mergeCell ref="M30:M31"/>
    <mergeCell ref="N30:N31"/>
    <mergeCell ref="O30:O31"/>
    <mergeCell ref="P30:P31"/>
    <mergeCell ref="Q30:Q31"/>
    <mergeCell ref="F30:F31"/>
    <mergeCell ref="P28:P29"/>
    <mergeCell ref="G30:G31"/>
    <mergeCell ref="H30:H31"/>
    <mergeCell ref="I30:I31"/>
    <mergeCell ref="J28:J29"/>
    <mergeCell ref="K28:K29"/>
    <mergeCell ref="L28:L29"/>
    <mergeCell ref="J30:J31"/>
    <mergeCell ref="K30:K31"/>
    <mergeCell ref="M28:M29"/>
    <mergeCell ref="N28:N29"/>
    <mergeCell ref="V28:V29"/>
    <mergeCell ref="Y26:Y27"/>
    <mergeCell ref="F28:F29"/>
    <mergeCell ref="G28:G29"/>
    <mergeCell ref="H28:H29"/>
    <mergeCell ref="I28:I29"/>
    <mergeCell ref="Q28:Q29"/>
    <mergeCell ref="Y28:Y29"/>
    <mergeCell ref="W26:W27"/>
    <mergeCell ref="X26:X27"/>
    <mergeCell ref="X28:X29"/>
    <mergeCell ref="O28:O29"/>
    <mergeCell ref="R28:R29"/>
    <mergeCell ref="S28:S29"/>
    <mergeCell ref="T28:T29"/>
    <mergeCell ref="U28:U29"/>
    <mergeCell ref="W28:W29"/>
    <mergeCell ref="Q26:Q27"/>
    <mergeCell ref="V26:V27"/>
    <mergeCell ref="K26:K27"/>
    <mergeCell ref="L26:L27"/>
    <mergeCell ref="M26:M27"/>
    <mergeCell ref="N26:N27"/>
    <mergeCell ref="O26:O27"/>
    <mergeCell ref="R26:R27"/>
    <mergeCell ref="F24:F25"/>
    <mergeCell ref="S26:S27"/>
    <mergeCell ref="T26:T27"/>
    <mergeCell ref="U26:U27"/>
    <mergeCell ref="P26:P27"/>
    <mergeCell ref="F26:F27"/>
    <mergeCell ref="G26:G27"/>
    <mergeCell ref="H26:H27"/>
    <mergeCell ref="I26:I27"/>
    <mergeCell ref="J26:J27"/>
    <mergeCell ref="G24:G25"/>
    <mergeCell ref="H24:H25"/>
    <mergeCell ref="T24:T25"/>
    <mergeCell ref="Y22:Y23"/>
    <mergeCell ref="U24:U25"/>
    <mergeCell ref="P24:P25"/>
    <mergeCell ref="W22:W23"/>
    <mergeCell ref="X22:X23"/>
    <mergeCell ref="Y24:Y25"/>
    <mergeCell ref="T22:T23"/>
    <mergeCell ref="V24:V25"/>
    <mergeCell ref="I24:I25"/>
    <mergeCell ref="J24:J25"/>
    <mergeCell ref="K24:K25"/>
    <mergeCell ref="L22:L23"/>
    <mergeCell ref="L24:L25"/>
    <mergeCell ref="J22:J23"/>
    <mergeCell ref="M24:M25"/>
    <mergeCell ref="W24:W25"/>
    <mergeCell ref="X24:X25"/>
    <mergeCell ref="M22:M23"/>
    <mergeCell ref="P22:P23"/>
    <mergeCell ref="Q22:Q23"/>
    <mergeCell ref="O22:O23"/>
    <mergeCell ref="S24:S25"/>
    <mergeCell ref="V22:V23"/>
    <mergeCell ref="O24:O25"/>
    <mergeCell ref="U22:U23"/>
    <mergeCell ref="Q24:Q25"/>
    <mergeCell ref="A22:A23"/>
    <mergeCell ref="F22:F23"/>
    <mergeCell ref="G22:G23"/>
    <mergeCell ref="N24:N25"/>
    <mergeCell ref="R24:R25"/>
    <mergeCell ref="R22:R23"/>
    <mergeCell ref="S22:S23"/>
    <mergeCell ref="H22:H23"/>
    <mergeCell ref="N22:N23"/>
    <mergeCell ref="K22:K23"/>
    <mergeCell ref="S20:Y20"/>
    <mergeCell ref="A2:B2"/>
    <mergeCell ref="A3:B4"/>
    <mergeCell ref="A5:B5"/>
    <mergeCell ref="A20:A21"/>
    <mergeCell ref="B20:B21"/>
    <mergeCell ref="C20:C21"/>
    <mergeCell ref="D20:D21"/>
    <mergeCell ref="D13:D18"/>
    <mergeCell ref="C3:D4"/>
    <mergeCell ref="E3:H4"/>
    <mergeCell ref="I3:Y4"/>
    <mergeCell ref="T7:V7"/>
    <mergeCell ref="T8:V8"/>
    <mergeCell ref="P7:Q7"/>
    <mergeCell ref="G20:L20"/>
    <mergeCell ref="G18:H18"/>
    <mergeCell ref="M18:N18"/>
    <mergeCell ref="S18:T18"/>
    <mergeCell ref="U18:X18"/>
    <mergeCell ref="M20:R20"/>
    <mergeCell ref="M7:N7"/>
    <mergeCell ref="M13:R13"/>
    <mergeCell ref="S13:Y13"/>
    <mergeCell ref="F20:F21"/>
    <mergeCell ref="M8:N8"/>
    <mergeCell ref="D7:D10"/>
    <mergeCell ref="P8:Q8"/>
    <mergeCell ref="E20:E21"/>
    <mergeCell ref="E16:F16"/>
    <mergeCell ref="K7:L7"/>
    <mergeCell ref="K8:L8"/>
    <mergeCell ref="E7:J7"/>
    <mergeCell ref="E8:J8"/>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4:Y55 G66:Y97" xr:uid="{00000000-0002-0000-0100-000001000000}">
      <formula1>"〇"</formula1>
    </dataValidation>
    <dataValidation type="list" allowBlank="1" showInputMessage="1" showErrorMessage="1" sqref="C23 C95 C97 C37 C39 C41 C43 C45 C47 C49 C51 C53 C55 C67 C69 C71 C73 C75 C77 C79 C81 C83 C85 C87 C89 C91 C93 C25 C33 C35 C31 C27 C29"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69" orientation="portrait" blackAndWhite="1" horizontalDpi="4294967294" verticalDpi="1200" r:id="rId1"/>
  <headerFooter alignWithMargins="0"/>
  <rowBreaks count="1" manualBreakCount="1">
    <brk id="57"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zoomScaleNormal="100" zoomScaleSheetLayoutView="100" workbookViewId="0">
      <selection activeCell="E3" sqref="E3:G3"/>
    </sheetView>
  </sheetViews>
  <sheetFormatPr defaultColWidth="9" defaultRowHeight="13"/>
  <cols>
    <col min="1" max="1" width="6.08984375" style="1" customWidth="1"/>
    <col min="2" max="2" width="3.90625" style="1" customWidth="1"/>
    <col min="3" max="3" width="12.6328125" style="1" customWidth="1"/>
    <col min="4" max="4" width="11.6328125" style="1" customWidth="1"/>
    <col min="5" max="6" width="8.90625" style="1" customWidth="1"/>
    <col min="7" max="7" width="0.6328125" style="1" customWidth="1"/>
    <col min="8" max="8" width="6.08984375" style="1" customWidth="1"/>
    <col min="9" max="9" width="4.36328125" style="1" customWidth="1"/>
    <col min="10" max="10" width="12.6328125" style="1" customWidth="1"/>
    <col min="11" max="11" width="11.6328125" style="1" customWidth="1"/>
    <col min="12" max="13" width="8.90625" style="1" customWidth="1"/>
    <col min="14" max="14" width="3.6328125" style="1" customWidth="1"/>
    <col min="15" max="15" width="7.36328125" style="1" customWidth="1"/>
    <col min="16" max="17" width="3.6328125" style="1" customWidth="1"/>
    <col min="18" max="18" width="8.90625" customWidth="1"/>
    <col min="19" max="22" width="3.6328125" style="1" customWidth="1"/>
    <col min="23" max="16384" width="9" style="1"/>
  </cols>
  <sheetData>
    <row r="1" spans="1:22" ht="39" customHeight="1">
      <c r="B1" s="492" t="s">
        <v>137</v>
      </c>
      <c r="C1" s="492"/>
      <c r="D1" s="492"/>
      <c r="E1" s="492"/>
      <c r="F1" s="492"/>
      <c r="G1" s="492"/>
      <c r="H1" s="492"/>
      <c r="I1" s="492"/>
      <c r="J1" s="492"/>
      <c r="K1" s="492"/>
      <c r="L1" s="492"/>
      <c r="M1" s="492"/>
      <c r="N1" s="6"/>
      <c r="O1" s="6"/>
      <c r="P1" s="6"/>
      <c r="Q1" s="6"/>
      <c r="S1" s="6"/>
      <c r="T1" s="6"/>
    </row>
    <row r="2" spans="1:22" ht="29.25" customHeight="1">
      <c r="C2" s="494" t="s">
        <v>11</v>
      </c>
      <c r="D2" s="494"/>
      <c r="E2" s="495" t="s">
        <v>138</v>
      </c>
      <c r="F2" s="496"/>
      <c r="G2" s="497" t="s">
        <v>139</v>
      </c>
      <c r="H2" s="497"/>
      <c r="I2" s="497"/>
      <c r="J2" s="497"/>
      <c r="K2" s="497"/>
      <c r="L2" s="95"/>
      <c r="N2" s="5"/>
      <c r="O2" s="5"/>
      <c r="P2" s="5"/>
      <c r="Q2" s="5"/>
      <c r="R2" s="1"/>
      <c r="S2" s="5"/>
      <c r="T2" s="5"/>
      <c r="U2" s="5"/>
    </row>
    <row r="3" spans="1:22" ht="33" customHeight="1">
      <c r="B3" s="253" t="s">
        <v>32</v>
      </c>
      <c r="C3" s="253"/>
      <c r="D3" s="96" t="s">
        <v>46</v>
      </c>
      <c r="E3" s="493">
        <f>'1参加申込書'!E3</f>
        <v>0</v>
      </c>
      <c r="F3" s="493"/>
      <c r="G3" s="493"/>
      <c r="H3" s="493">
        <f>'1参加申込書'!I3</f>
        <v>0</v>
      </c>
      <c r="I3" s="493"/>
      <c r="J3" s="493"/>
      <c r="K3" s="493"/>
      <c r="L3" s="493"/>
      <c r="M3" s="493"/>
      <c r="N3" s="5"/>
      <c r="O3" s="5"/>
      <c r="P3" s="5"/>
      <c r="Q3" s="5"/>
      <c r="R3" s="1"/>
      <c r="S3" s="5"/>
      <c r="T3" s="5"/>
      <c r="U3" s="5"/>
    </row>
    <row r="4" spans="1:22" ht="33" customHeight="1">
      <c r="B4" s="253" t="s">
        <v>33</v>
      </c>
      <c r="C4" s="253"/>
      <c r="D4" s="493">
        <f>'1参加申込書'!C5</f>
        <v>0</v>
      </c>
      <c r="E4" s="493"/>
      <c r="F4" s="493"/>
      <c r="G4" s="493"/>
      <c r="H4" s="253" t="s">
        <v>80</v>
      </c>
      <c r="I4" s="253"/>
      <c r="J4" s="253"/>
      <c r="K4" s="491">
        <f>'1参加申込書'!N5</f>
        <v>0</v>
      </c>
      <c r="L4" s="491"/>
      <c r="M4" s="491"/>
      <c r="N4" s="5"/>
      <c r="O4" s="5"/>
      <c r="P4" s="5"/>
      <c r="Q4" s="5"/>
      <c r="R4" s="1"/>
      <c r="S4" s="5"/>
      <c r="T4" s="5"/>
      <c r="U4" s="5"/>
    </row>
    <row r="5" spans="1:22" ht="9" customHeight="1">
      <c r="R5" s="1"/>
    </row>
    <row r="6" spans="1:22" ht="26.25" customHeight="1">
      <c r="C6" s="481" t="s">
        <v>115</v>
      </c>
      <c r="D6" s="482"/>
      <c r="E6" s="482"/>
      <c r="F6" s="482"/>
      <c r="G6" s="482"/>
      <c r="H6" s="482"/>
      <c r="I6" s="482"/>
      <c r="J6" s="482"/>
      <c r="K6" s="482"/>
      <c r="L6" s="482"/>
      <c r="M6" s="482"/>
      <c r="N6" s="5"/>
      <c r="O6" s="5"/>
      <c r="P6" s="5"/>
      <c r="Q6" s="5"/>
      <c r="R6" s="1"/>
      <c r="S6" s="5"/>
      <c r="T6" s="5"/>
      <c r="U6" s="5"/>
      <c r="V6" s="5"/>
    </row>
    <row r="7" spans="1:22" ht="26.25" customHeight="1">
      <c r="C7" s="481" t="s">
        <v>111</v>
      </c>
      <c r="D7" s="482"/>
      <c r="E7" s="482"/>
      <c r="F7" s="482"/>
      <c r="G7" s="482"/>
      <c r="H7" s="482"/>
      <c r="I7" s="482"/>
      <c r="J7" s="482"/>
      <c r="K7" s="482"/>
      <c r="L7" s="482"/>
      <c r="M7" s="482"/>
      <c r="N7" s="5"/>
      <c r="O7" s="5"/>
      <c r="P7" s="5"/>
      <c r="Q7" s="5"/>
      <c r="R7" s="1"/>
      <c r="S7" s="5"/>
      <c r="T7" s="5"/>
      <c r="U7" s="5"/>
      <c r="V7" s="5"/>
    </row>
    <row r="8" spans="1:22" ht="26.25" customHeight="1">
      <c r="C8" s="488" t="s">
        <v>47</v>
      </c>
      <c r="D8" s="482"/>
      <c r="E8" s="482"/>
      <c r="F8" s="482"/>
      <c r="G8" s="482"/>
      <c r="H8" s="482"/>
      <c r="I8" s="482"/>
      <c r="J8" s="482"/>
      <c r="K8" s="482"/>
      <c r="L8" s="482"/>
      <c r="M8" s="482"/>
      <c r="N8" s="5"/>
      <c r="O8" s="5"/>
      <c r="P8" s="5"/>
      <c r="Q8" s="5"/>
      <c r="R8" s="1"/>
      <c r="S8" s="5"/>
      <c r="T8" s="5"/>
      <c r="U8" s="5"/>
      <c r="V8" s="5"/>
    </row>
    <row r="9" spans="1:22" ht="8.25" customHeight="1" thickBot="1">
      <c r="C9" s="97"/>
      <c r="D9" s="98"/>
      <c r="E9" s="98"/>
      <c r="F9" s="98"/>
      <c r="G9" s="98"/>
      <c r="H9" s="98"/>
      <c r="I9" s="98"/>
      <c r="J9" s="98"/>
      <c r="K9" s="98"/>
      <c r="L9" s="98"/>
      <c r="M9" s="98"/>
      <c r="N9" s="5"/>
      <c r="O9" s="5"/>
      <c r="P9" s="5"/>
      <c r="Q9" s="5"/>
      <c r="R9" s="1"/>
      <c r="S9" s="5"/>
      <c r="T9" s="5"/>
      <c r="U9" s="5"/>
      <c r="V9" s="5"/>
    </row>
    <row r="10" spans="1:22" ht="30" customHeight="1">
      <c r="A10" s="473" t="s">
        <v>31</v>
      </c>
      <c r="B10" s="474"/>
      <c r="C10" s="475"/>
      <c r="D10" s="12" t="s">
        <v>20</v>
      </c>
      <c r="E10" s="489"/>
      <c r="F10" s="490"/>
      <c r="G10" s="2"/>
      <c r="H10" s="485" t="s">
        <v>31</v>
      </c>
      <c r="I10" s="486"/>
      <c r="J10" s="487"/>
      <c r="K10" s="12" t="s">
        <v>20</v>
      </c>
      <c r="L10" s="489"/>
      <c r="M10" s="490"/>
      <c r="N10" s="5"/>
      <c r="O10" s="32"/>
      <c r="P10" s="5"/>
      <c r="Q10" s="5"/>
      <c r="R10" s="1"/>
      <c r="S10" s="5"/>
      <c r="T10" s="5"/>
      <c r="U10" s="5"/>
      <c r="V10" s="5"/>
    </row>
    <row r="11" spans="1:22" ht="30" customHeight="1">
      <c r="A11" s="39" t="s">
        <v>81</v>
      </c>
      <c r="B11" s="99"/>
      <c r="C11" s="42" t="s">
        <v>82</v>
      </c>
      <c r="D11" s="13" t="s">
        <v>21</v>
      </c>
      <c r="E11" s="483"/>
      <c r="F11" s="484"/>
      <c r="G11" s="2"/>
      <c r="H11" s="39" t="s">
        <v>81</v>
      </c>
      <c r="I11" s="99"/>
      <c r="J11" s="42" t="s">
        <v>82</v>
      </c>
      <c r="K11" s="13" t="s">
        <v>21</v>
      </c>
      <c r="L11" s="483"/>
      <c r="M11" s="484"/>
      <c r="N11" s="5"/>
      <c r="O11" s="32"/>
      <c r="P11" s="5"/>
      <c r="Q11" s="5"/>
      <c r="R11" s="1"/>
      <c r="S11" s="5"/>
      <c r="T11" s="5"/>
      <c r="U11" s="5"/>
      <c r="V11" s="5"/>
    </row>
    <row r="12" spans="1:22" ht="30" customHeight="1" thickBot="1">
      <c r="A12" s="34" t="s">
        <v>83</v>
      </c>
      <c r="B12" s="479" t="s">
        <v>23</v>
      </c>
      <c r="C12" s="479"/>
      <c r="D12" s="480"/>
      <c r="E12" s="14" t="s">
        <v>2</v>
      </c>
      <c r="F12" s="16" t="s">
        <v>4</v>
      </c>
      <c r="G12" s="2"/>
      <c r="H12" s="34" t="s">
        <v>83</v>
      </c>
      <c r="I12" s="499" t="s">
        <v>23</v>
      </c>
      <c r="J12" s="500"/>
      <c r="K12" s="501"/>
      <c r="L12" s="14" t="s">
        <v>2</v>
      </c>
      <c r="M12" s="16" t="s">
        <v>4</v>
      </c>
      <c r="N12" s="5"/>
      <c r="O12" s="32"/>
      <c r="P12" s="5"/>
      <c r="Q12" s="5"/>
      <c r="R12" s="1"/>
      <c r="S12" s="5"/>
      <c r="T12" s="5"/>
      <c r="U12" s="5"/>
      <c r="V12" s="5"/>
    </row>
    <row r="13" spans="1:22" ht="30" customHeight="1" thickTop="1">
      <c r="A13" s="100"/>
      <c r="B13" s="43" t="s">
        <v>84</v>
      </c>
      <c r="C13" s="502" t="str">
        <f>IF(A13="","",INDEX('1参加申込書'!B24:B97,MATCH(A13,'1参加申込書'!A24:A97)))</f>
        <v/>
      </c>
      <c r="D13" s="503"/>
      <c r="E13" s="33" t="str">
        <f>IF(A13="","",INDEX('1参加申込書'!C24:C97,MATCH(A13,'1参加申込書'!A24:A97)))</f>
        <v/>
      </c>
      <c r="F13" s="35" t="str">
        <f>IF(A13="","",INDEX('1参加申込書'!E24:E97,MATCH(A13,'1参加申込書'!A24:A97)))</f>
        <v/>
      </c>
      <c r="G13" s="2"/>
      <c r="H13" s="100"/>
      <c r="I13" s="40" t="s">
        <v>24</v>
      </c>
      <c r="J13" s="502" t="str">
        <f>IF(H13="","",INDEX('1参加申込書'!B24:B97,MATCH(H13,'1参加申込書'!A24:A97)))</f>
        <v/>
      </c>
      <c r="K13" s="503"/>
      <c r="L13" s="33" t="str">
        <f>IF(H13="","",INDEX('1参加申込書'!C24:C97,MATCH(H13,'1参加申込書'!A24:A97)))</f>
        <v/>
      </c>
      <c r="M13" s="35" t="str">
        <f>IF(H13="","",INDEX('1参加申込書'!E24:E97,MATCH(H13,'1参加申込書'!A24:A97)))</f>
        <v/>
      </c>
      <c r="N13" s="5"/>
      <c r="P13" s="5"/>
      <c r="Q13" s="5"/>
      <c r="R13" s="1"/>
      <c r="S13" s="5"/>
      <c r="T13" s="5"/>
      <c r="U13" s="5"/>
      <c r="V13" s="5"/>
    </row>
    <row r="14" spans="1:22" ht="30" customHeight="1">
      <c r="A14" s="101"/>
      <c r="B14" s="44" t="s">
        <v>85</v>
      </c>
      <c r="C14" s="400" t="str">
        <f>IF(A14="","",INDEX('1参加申込書'!B24:B97,MATCH(A14,'1参加申込書'!A24:A97)))</f>
        <v/>
      </c>
      <c r="D14" s="478"/>
      <c r="E14" s="31" t="str">
        <f>IF(A14="","",INDEX('1参加申込書'!C24:C97,MATCH(A14,'1参加申込書'!A24:A97)))</f>
        <v/>
      </c>
      <c r="F14" s="36" t="str">
        <f>IF(A14="","",INDEX('1参加申込書'!E24:E97,MATCH(A14,'1参加申込書'!A24:A97)))</f>
        <v/>
      </c>
      <c r="G14" s="2"/>
      <c r="H14" s="101"/>
      <c r="I14" s="18" t="s">
        <v>25</v>
      </c>
      <c r="J14" s="400" t="str">
        <f>IF(H14="","",INDEX('1参加申込書'!B24:B97,MATCH(H14,'1参加申込書'!A24:A97)))</f>
        <v/>
      </c>
      <c r="K14" s="478"/>
      <c r="L14" s="31" t="str">
        <f>IF(H14="","",INDEX('1参加申込書'!C24:C97,MATCH(H14,'1参加申込書'!A24:A97)))</f>
        <v/>
      </c>
      <c r="M14" s="36" t="str">
        <f>IF(H14="","",INDEX('1参加申込書'!E24:E97,MATCH(H14,'1参加申込書'!A24:A97)))</f>
        <v/>
      </c>
      <c r="N14" s="5"/>
      <c r="O14" s="5"/>
      <c r="P14" s="5"/>
      <c r="Q14" s="5"/>
      <c r="R14" s="1"/>
      <c r="S14" s="5"/>
      <c r="T14" s="5"/>
      <c r="U14" s="5"/>
      <c r="V14" s="5"/>
    </row>
    <row r="15" spans="1:22" ht="30" customHeight="1">
      <c r="A15" s="101"/>
      <c r="B15" s="44" t="s">
        <v>86</v>
      </c>
      <c r="C15" s="400" t="str">
        <f>IF(A15="","",INDEX('1参加申込書'!B24:B97,MATCH(A15,'1参加申込書'!A24:A97)))</f>
        <v/>
      </c>
      <c r="D15" s="478"/>
      <c r="E15" s="31" t="str">
        <f>IF(A15="","",INDEX('1参加申込書'!C24:C97,MATCH(A15,'1参加申込書'!A24:A97)))</f>
        <v/>
      </c>
      <c r="F15" s="36" t="str">
        <f>IF(A15="","",INDEX('1参加申込書'!E24:E97,MATCH(A15,'1参加申込書'!A24:A97)))</f>
        <v/>
      </c>
      <c r="G15" s="2"/>
      <c r="H15" s="101"/>
      <c r="I15" s="18" t="s">
        <v>22</v>
      </c>
      <c r="J15" s="400" t="str">
        <f>IF(H15="","",INDEX('1参加申込書'!B24:B97,MATCH(H15,'1参加申込書'!A24:A97)))</f>
        <v/>
      </c>
      <c r="K15" s="478"/>
      <c r="L15" s="31" t="str">
        <f>IF(H15="","",INDEX('1参加申込書'!C24:C97,MATCH(H15,'1参加申込書'!A24:A97)))</f>
        <v/>
      </c>
      <c r="M15" s="36" t="str">
        <f>IF(H15="","",INDEX('1参加申込書'!E24:E97,MATCH(H15,'1参加申込書'!A24:A97)))</f>
        <v/>
      </c>
      <c r="N15" s="5"/>
      <c r="O15" s="5"/>
      <c r="P15" s="5"/>
      <c r="Q15" s="5"/>
      <c r="R15" s="1"/>
      <c r="S15" s="5"/>
      <c r="T15" s="5"/>
      <c r="U15" s="5"/>
      <c r="V15" s="5"/>
    </row>
    <row r="16" spans="1:22" ht="30" customHeight="1">
      <c r="A16" s="101"/>
      <c r="B16" s="44" t="s">
        <v>87</v>
      </c>
      <c r="C16" s="400" t="str">
        <f>IF(A16="","",INDEX('1参加申込書'!B24:B97,MATCH(A16,'1参加申込書'!A24:A97)))</f>
        <v/>
      </c>
      <c r="D16" s="478"/>
      <c r="E16" s="31" t="str">
        <f>IF(A16="","",INDEX('1参加申込書'!C24:C97,MATCH(A16,'1参加申込書'!A24:A97)))</f>
        <v/>
      </c>
      <c r="F16" s="36" t="str">
        <f>IF(A16="","",INDEX('1参加申込書'!E24:E97,MATCH(A16,'1参加申込書'!A24:A97)))</f>
        <v/>
      </c>
      <c r="G16" s="2"/>
      <c r="H16" s="101"/>
      <c r="I16" s="18" t="s">
        <v>26</v>
      </c>
      <c r="J16" s="400" t="str">
        <f>IF(H16="","",INDEX('1参加申込書'!B24:B97,MATCH(H16,'1参加申込書'!A24:A97)))</f>
        <v/>
      </c>
      <c r="K16" s="478"/>
      <c r="L16" s="31" t="str">
        <f>IF(H16="","",INDEX('1参加申込書'!C24:C97,MATCH(H16,'1参加申込書'!A24:A97)))</f>
        <v/>
      </c>
      <c r="M16" s="36" t="str">
        <f>IF(H16="","",INDEX('1参加申込書'!E24:E97,MATCH(H16,'1参加申込書'!A24:A97)))</f>
        <v/>
      </c>
      <c r="N16" s="5"/>
      <c r="O16" s="5"/>
      <c r="P16" s="5"/>
      <c r="Q16" s="5"/>
      <c r="R16" s="1"/>
      <c r="S16" s="5"/>
      <c r="T16" s="5"/>
      <c r="U16" s="5"/>
      <c r="V16" s="5"/>
    </row>
    <row r="17" spans="1:22" ht="30" customHeight="1">
      <c r="A17" s="101"/>
      <c r="B17" s="44" t="s">
        <v>88</v>
      </c>
      <c r="C17" s="400" t="str">
        <f>IF(A17="","",INDEX('1参加申込書'!B24:B97,MATCH(A17,'1参加申込書'!A24:A97)))</f>
        <v/>
      </c>
      <c r="D17" s="478"/>
      <c r="E17" s="31" t="str">
        <f>IF(A17="","",INDEX('1参加申込書'!C24:C97,MATCH(A17,'1参加申込書'!A24:A97)))</f>
        <v/>
      </c>
      <c r="F17" s="36" t="str">
        <f>IF(A17="","",INDEX('1参加申込書'!E24:E97,MATCH(A17,'1参加申込書'!A24:A97)))</f>
        <v/>
      </c>
      <c r="G17" s="2"/>
      <c r="H17" s="101"/>
      <c r="I17" s="18" t="s">
        <v>27</v>
      </c>
      <c r="J17" s="400" t="str">
        <f>IF(H17="","",INDEX('1参加申込書'!B24:B97,MATCH(H17,'1参加申込書'!A24:A97)))</f>
        <v/>
      </c>
      <c r="K17" s="478"/>
      <c r="L17" s="31" t="str">
        <f>IF(H17="","",INDEX('1参加申込書'!C24:C97,MATCH(H17,'1参加申込書'!A24:A97)))</f>
        <v/>
      </c>
      <c r="M17" s="36" t="str">
        <f>IF(H17="","",INDEX('1参加申込書'!E24:E97,MATCH(H17,'1参加申込書'!A24:A97)))</f>
        <v/>
      </c>
      <c r="N17" s="5"/>
      <c r="O17" s="5"/>
      <c r="P17" s="5"/>
      <c r="Q17" s="5"/>
      <c r="R17" s="1"/>
      <c r="S17" s="5"/>
      <c r="T17" s="5"/>
      <c r="U17" s="5"/>
      <c r="V17" s="5"/>
    </row>
    <row r="18" spans="1:22" ht="30" customHeight="1">
      <c r="A18" s="101"/>
      <c r="B18" s="44" t="s">
        <v>89</v>
      </c>
      <c r="C18" s="400" t="str">
        <f>IF(A18="","",INDEX('1参加申込書'!B24:B97,MATCH(A18,'1参加申込書'!A24:A97)))</f>
        <v/>
      </c>
      <c r="D18" s="478"/>
      <c r="E18" s="31" t="str">
        <f>IF(A18="","",INDEX('1参加申込書'!C24:C97,MATCH(A18,'1参加申込書'!A24:A97)))</f>
        <v/>
      </c>
      <c r="F18" s="36" t="str">
        <f>IF(A18="","",INDEX('1参加申込書'!E24:E97,MATCH(A18,'1参加申込書'!A24:A97)))</f>
        <v/>
      </c>
      <c r="G18" s="2"/>
      <c r="H18" s="101"/>
      <c r="I18" s="18" t="s">
        <v>28</v>
      </c>
      <c r="J18" s="400" t="str">
        <f>IF(H18="","",INDEX('1参加申込書'!B24:B97,MATCH(H18,'1参加申込書'!A24:A97)))</f>
        <v/>
      </c>
      <c r="K18" s="478"/>
      <c r="L18" s="31" t="str">
        <f>IF(H18="","",INDEX('1参加申込書'!C24:C97,MATCH(H18,'1参加申込書'!A24:A97)))</f>
        <v/>
      </c>
      <c r="M18" s="36" t="str">
        <f>IF(H18="","",INDEX('1参加申込書'!E24:E97,MATCH(H18,'1参加申込書'!A24:A97)))</f>
        <v/>
      </c>
      <c r="N18" s="5"/>
      <c r="O18" s="5"/>
      <c r="P18" s="5"/>
      <c r="Q18" s="5"/>
      <c r="R18" s="1"/>
      <c r="S18" s="5"/>
      <c r="T18" s="5"/>
      <c r="U18" s="5"/>
      <c r="V18" s="5"/>
    </row>
    <row r="19" spans="1:22" ht="30" customHeight="1">
      <c r="A19" s="101"/>
      <c r="B19" s="44" t="s">
        <v>90</v>
      </c>
      <c r="C19" s="400" t="str">
        <f>IF(A19="","",INDEX('1参加申込書'!B24:B97,MATCH(A19,'1参加申込書'!A24:A97)))</f>
        <v/>
      </c>
      <c r="D19" s="478"/>
      <c r="E19" s="31" t="str">
        <f>IF(A19="","",INDEX('1参加申込書'!C24:C97,MATCH(A19,'1参加申込書'!A24:A97)))</f>
        <v/>
      </c>
      <c r="F19" s="36" t="str">
        <f>IF(A19="","",INDEX('1参加申込書'!E24:E97,MATCH(A19,'1参加申込書'!A24:A97)))</f>
        <v/>
      </c>
      <c r="G19" s="2"/>
      <c r="H19" s="101"/>
      <c r="I19" s="18" t="s">
        <v>29</v>
      </c>
      <c r="J19" s="400" t="str">
        <f>IF(H19="","",INDEX('1参加申込書'!B24:B97,MATCH(H19,'1参加申込書'!A24:A97)))</f>
        <v/>
      </c>
      <c r="K19" s="478"/>
      <c r="L19" s="31" t="str">
        <f>IF(H19="","",INDEX('1参加申込書'!C24:C97,MATCH(H19,'1参加申込書'!A24:A97)))</f>
        <v/>
      </c>
      <c r="M19" s="36" t="str">
        <f>IF(H19="","",INDEX('1参加申込書'!E24:E97,MATCH(H19,'1参加申込書'!A24:A97)))</f>
        <v/>
      </c>
      <c r="R19" s="1"/>
    </row>
    <row r="20" spans="1:22" ht="30" customHeight="1" thickBot="1">
      <c r="A20" s="102"/>
      <c r="B20" s="45" t="s">
        <v>91</v>
      </c>
      <c r="C20" s="242" t="str">
        <f>IF(A20="","",INDEX('1参加申込書'!B24:B97,MATCH(A20,'1参加申込書'!A24:A97)))</f>
        <v/>
      </c>
      <c r="D20" s="243"/>
      <c r="E20" s="37" t="str">
        <f>IF(A20="","",INDEX('1参加申込書'!C24:C97,MATCH(A20,'1参加申込書'!A24:A97)))</f>
        <v/>
      </c>
      <c r="F20" s="38" t="str">
        <f>IF(A20="","",INDEX('1参加申込書'!E25:E98,MATCH(A20,'1参加申込書'!A25:A98)))</f>
        <v/>
      </c>
      <c r="G20" s="2"/>
      <c r="H20" s="102"/>
      <c r="I20" s="41" t="s">
        <v>30</v>
      </c>
      <c r="J20" s="242" t="str">
        <f>IF(H20="","",INDEX('1参加申込書'!B24:B97,MATCH(H20,'1参加申込書'!A24:A97)))</f>
        <v/>
      </c>
      <c r="K20" s="243"/>
      <c r="L20" s="37" t="str">
        <f>IF(H20="","",INDEX('1参加申込書'!C24:C97,MATCH(H20,'1参加申込書'!A24:A97)))</f>
        <v/>
      </c>
      <c r="M20" s="38" t="str">
        <f>IF(H20="","",INDEX('1参加申込書'!E25:E98,MATCH(H20,'1参加申込書'!A25:A98)))</f>
        <v/>
      </c>
      <c r="R20" s="1"/>
    </row>
    <row r="21" spans="1:22" ht="10.5" customHeight="1" thickBot="1">
      <c r="C21" s="8"/>
      <c r="D21" s="7"/>
      <c r="E21" s="498"/>
      <c r="F21" s="498"/>
      <c r="G21" s="2"/>
      <c r="H21" s="2"/>
      <c r="I21" s="2"/>
      <c r="R21" s="1"/>
    </row>
    <row r="22" spans="1:22" ht="30" customHeight="1">
      <c r="A22" s="473" t="s">
        <v>31</v>
      </c>
      <c r="B22" s="474"/>
      <c r="C22" s="475"/>
      <c r="D22" s="12" t="s">
        <v>20</v>
      </c>
      <c r="E22" s="489"/>
      <c r="F22" s="490"/>
      <c r="G22" s="2"/>
      <c r="H22" s="485" t="s">
        <v>31</v>
      </c>
      <c r="I22" s="486"/>
      <c r="J22" s="487"/>
      <c r="K22" s="12" t="s">
        <v>20</v>
      </c>
      <c r="L22" s="489"/>
      <c r="M22" s="490"/>
      <c r="N22" s="5"/>
      <c r="O22" s="5"/>
      <c r="P22" s="5"/>
      <c r="Q22" s="5"/>
      <c r="R22" s="1"/>
      <c r="S22" s="5"/>
      <c r="T22" s="5"/>
      <c r="U22" s="5"/>
      <c r="V22" s="5"/>
    </row>
    <row r="23" spans="1:22" ht="30" customHeight="1">
      <c r="A23" s="39" t="s">
        <v>81</v>
      </c>
      <c r="B23" s="99"/>
      <c r="C23" s="42" t="s">
        <v>82</v>
      </c>
      <c r="D23" s="13" t="s">
        <v>21</v>
      </c>
      <c r="E23" s="483"/>
      <c r="F23" s="484"/>
      <c r="G23" s="2"/>
      <c r="H23" s="39" t="s">
        <v>81</v>
      </c>
      <c r="I23" s="99"/>
      <c r="J23" s="42" t="s">
        <v>82</v>
      </c>
      <c r="K23" s="13" t="s">
        <v>21</v>
      </c>
      <c r="L23" s="483"/>
      <c r="M23" s="484"/>
      <c r="N23" s="5"/>
      <c r="O23" s="5"/>
      <c r="P23" s="5"/>
      <c r="Q23" s="5"/>
      <c r="R23" s="1"/>
      <c r="S23" s="5"/>
      <c r="T23" s="5"/>
      <c r="U23" s="5"/>
      <c r="V23" s="5"/>
    </row>
    <row r="24" spans="1:22" ht="30" customHeight="1" thickBot="1">
      <c r="A24" s="34" t="s">
        <v>83</v>
      </c>
      <c r="B24" s="479" t="s">
        <v>23</v>
      </c>
      <c r="C24" s="479"/>
      <c r="D24" s="480"/>
      <c r="E24" s="14" t="s">
        <v>2</v>
      </c>
      <c r="F24" s="16" t="s">
        <v>4</v>
      </c>
      <c r="G24" s="2"/>
      <c r="H24" s="34" t="s">
        <v>83</v>
      </c>
      <c r="I24" s="499" t="s">
        <v>23</v>
      </c>
      <c r="J24" s="500"/>
      <c r="K24" s="501"/>
      <c r="L24" s="14" t="s">
        <v>2</v>
      </c>
      <c r="M24" s="16" t="s">
        <v>4</v>
      </c>
      <c r="N24" s="5"/>
      <c r="O24" s="5"/>
      <c r="P24" s="5"/>
      <c r="Q24" s="5"/>
      <c r="R24" s="1"/>
      <c r="S24" s="5"/>
      <c r="T24" s="5"/>
      <c r="U24" s="5"/>
      <c r="V24" s="5"/>
    </row>
    <row r="25" spans="1:22" ht="30" customHeight="1" thickTop="1">
      <c r="A25" s="100"/>
      <c r="B25" s="43" t="s">
        <v>24</v>
      </c>
      <c r="C25" s="476" t="str">
        <f>IF(A25="","",INDEX('1参加申込書'!B24:B97,MATCH(A25,'1参加申込書'!A24:A97)))</f>
        <v/>
      </c>
      <c r="D25" s="477"/>
      <c r="E25" s="46" t="str">
        <f>IF(A25="","",INDEX('1参加申込書'!C24:C97,MATCH(A25,'1参加申込書'!A24:A97)))</f>
        <v/>
      </c>
      <c r="F25" s="35" t="str">
        <f>IF(A25="","",INDEX('1参加申込書'!E24:E97,MATCH(A25,'1参加申込書'!A24:A97)))</f>
        <v/>
      </c>
      <c r="G25" s="2"/>
      <c r="H25" s="100"/>
      <c r="I25" s="40" t="s">
        <v>24</v>
      </c>
      <c r="J25" s="476" t="str">
        <f>IF(H25="","",INDEX('1参加申込書'!B24:B97,MATCH(H25,'1参加申込書'!A24:A97)))</f>
        <v/>
      </c>
      <c r="K25" s="477"/>
      <c r="L25" s="46" t="str">
        <f>IF(H25="","",INDEX('1参加申込書'!C24:C97,MATCH(H25,'1参加申込書'!A24:A97)))</f>
        <v/>
      </c>
      <c r="M25" s="35"/>
      <c r="N25" s="5"/>
      <c r="O25" s="5"/>
      <c r="P25" s="5"/>
      <c r="Q25" s="5"/>
      <c r="R25" s="1"/>
      <c r="S25" s="5"/>
      <c r="T25" s="5"/>
      <c r="U25" s="5"/>
      <c r="V25" s="5"/>
    </row>
    <row r="26" spans="1:22" ht="30" customHeight="1">
      <c r="A26" s="101"/>
      <c r="B26" s="44" t="s">
        <v>25</v>
      </c>
      <c r="C26" s="422" t="str">
        <f>IF(A26="","",INDEX('1参加申込書'!B24:B97,MATCH(A26,'1参加申込書'!A24:A97)))</f>
        <v/>
      </c>
      <c r="D26" s="422"/>
      <c r="E26" s="30" t="str">
        <f>IF(A26="","",INDEX('1参加申込書'!C24:C97,MATCH(A26,'1参加申込書'!A24:A97)))</f>
        <v/>
      </c>
      <c r="F26" s="36" t="str">
        <f>IF(A26="","",INDEX('1参加申込書'!E24:E97,MATCH(A26,'1参加申込書'!A24:A97)))</f>
        <v/>
      </c>
      <c r="G26" s="2"/>
      <c r="H26" s="101"/>
      <c r="I26" s="18" t="s">
        <v>25</v>
      </c>
      <c r="J26" s="422" t="str">
        <f>IF(H26="","",INDEX('1参加申込書'!B24:B97,MATCH(H26,'1参加申込書'!A24:A97)))</f>
        <v/>
      </c>
      <c r="K26" s="422"/>
      <c r="L26" s="30" t="str">
        <f>IF(H26="","",INDEX('1参加申込書'!C24:C97,MATCH(H26,'1参加申込書'!A24:A97)))</f>
        <v/>
      </c>
      <c r="M26" s="36" t="str">
        <f>IF(H26="","",INDEX('1参加申込書'!E24:E97,MATCH(H26,'1参加申込書'!A24:A97)))</f>
        <v/>
      </c>
      <c r="N26" s="5"/>
      <c r="O26" s="5"/>
      <c r="P26" s="5"/>
      <c r="Q26" s="5"/>
      <c r="R26" s="1"/>
      <c r="S26" s="5"/>
      <c r="T26" s="5"/>
      <c r="U26" s="5"/>
      <c r="V26" s="5"/>
    </row>
    <row r="27" spans="1:22" ht="30" customHeight="1">
      <c r="A27" s="101"/>
      <c r="B27" s="44" t="s">
        <v>22</v>
      </c>
      <c r="C27" s="422" t="str">
        <f>IF(A27="","",INDEX('1参加申込書'!B24:B97,MATCH(A27,'1参加申込書'!A24:A97)))</f>
        <v/>
      </c>
      <c r="D27" s="422"/>
      <c r="E27" s="30" t="str">
        <f>IF(A27="","",INDEX('1参加申込書'!C24:C97,MATCH(A27,'1参加申込書'!A24:A97)))</f>
        <v/>
      </c>
      <c r="F27" s="36" t="str">
        <f>IF(A27="","",INDEX('1参加申込書'!E24:E97,MATCH(A27,'1参加申込書'!A24:A97)))</f>
        <v/>
      </c>
      <c r="G27" s="2"/>
      <c r="H27" s="101"/>
      <c r="I27" s="18" t="s">
        <v>22</v>
      </c>
      <c r="J27" s="422" t="str">
        <f>IF(H27="","",INDEX('1参加申込書'!B24:B97,MATCH(H27,'1参加申込書'!A24:A97)))</f>
        <v/>
      </c>
      <c r="K27" s="422"/>
      <c r="L27" s="30" t="str">
        <f>IF(H27="","",INDEX('1参加申込書'!C24:C97,MATCH(H27,'1参加申込書'!A24:A97)))</f>
        <v/>
      </c>
      <c r="M27" s="36" t="str">
        <f>IF(H27="","",INDEX('1参加申込書'!E24:E97,MATCH(H27,'1参加申込書'!A24:A97)))</f>
        <v/>
      </c>
      <c r="N27" s="5"/>
      <c r="O27" s="5"/>
      <c r="P27" s="5"/>
      <c r="Q27" s="5"/>
      <c r="R27" s="1"/>
      <c r="S27" s="5"/>
      <c r="T27" s="5"/>
      <c r="U27" s="5"/>
      <c r="V27" s="5"/>
    </row>
    <row r="28" spans="1:22" ht="30" customHeight="1">
      <c r="A28" s="101"/>
      <c r="B28" s="44" t="s">
        <v>26</v>
      </c>
      <c r="C28" s="422" t="str">
        <f>IF(A28="","",INDEX('1参加申込書'!B24:B97,MATCH(A28,'1参加申込書'!A24:A97)))</f>
        <v/>
      </c>
      <c r="D28" s="422"/>
      <c r="E28" s="30" t="str">
        <f>IF(A28="","",INDEX('1参加申込書'!C24:C97,MATCH(A28,'1参加申込書'!A24:A97)))</f>
        <v/>
      </c>
      <c r="F28" s="36" t="str">
        <f>IF(A28="","",INDEX('1参加申込書'!E24:E97,MATCH(A28,'1参加申込書'!A24:A97)))</f>
        <v/>
      </c>
      <c r="G28" s="2"/>
      <c r="H28" s="101"/>
      <c r="I28" s="18" t="s">
        <v>26</v>
      </c>
      <c r="J28" s="422" t="str">
        <f>IF(H28="","",INDEX('1参加申込書'!B24:B97,MATCH(H28,'1参加申込書'!A24:A97)))</f>
        <v/>
      </c>
      <c r="K28" s="422"/>
      <c r="L28" s="30" t="str">
        <f>IF(H28="","",INDEX('1参加申込書'!C24:C97,MATCH(H28,'1参加申込書'!A24:A97)))</f>
        <v/>
      </c>
      <c r="M28" s="36" t="str">
        <f>IF(H28="","",INDEX('1参加申込書'!E24:E97,MATCH(H28,'1参加申込書'!A24:A97)))</f>
        <v/>
      </c>
      <c r="N28" s="5"/>
      <c r="O28" s="5"/>
      <c r="P28" s="5"/>
      <c r="Q28" s="5"/>
      <c r="R28" s="1"/>
      <c r="S28" s="5"/>
      <c r="T28" s="5"/>
      <c r="U28" s="5"/>
      <c r="V28" s="5"/>
    </row>
    <row r="29" spans="1:22" ht="30" customHeight="1">
      <c r="A29" s="101"/>
      <c r="B29" s="44" t="s">
        <v>27</v>
      </c>
      <c r="C29" s="422" t="str">
        <f>IF(A29="","",INDEX('1参加申込書'!B24:B97,MATCH(A29,'1参加申込書'!A24:A97)))</f>
        <v/>
      </c>
      <c r="D29" s="422"/>
      <c r="E29" s="30" t="str">
        <f>IF(A29="","",INDEX('1参加申込書'!C24:C97,MATCH(A29,'1参加申込書'!A24:A97)))</f>
        <v/>
      </c>
      <c r="F29" s="36" t="str">
        <f>IF(A29="","",INDEX('1参加申込書'!E24:E97,MATCH(A29,'1参加申込書'!A24:A97)))</f>
        <v/>
      </c>
      <c r="G29" s="2"/>
      <c r="H29" s="101"/>
      <c r="I29" s="18" t="s">
        <v>27</v>
      </c>
      <c r="J29" s="422" t="str">
        <f>IF(H29="","",INDEX('1参加申込書'!B24:B97,MATCH(H29,'1参加申込書'!A24:A97)))</f>
        <v/>
      </c>
      <c r="K29" s="422"/>
      <c r="L29" s="30" t="str">
        <f>IF(H29="","",INDEX('1参加申込書'!C24:C97,MATCH(H29,'1参加申込書'!A24:A97)))</f>
        <v/>
      </c>
      <c r="M29" s="36" t="str">
        <f>IF(H29="","",INDEX('1参加申込書'!E24:E97,MATCH(H29,'1参加申込書'!A24:A97)))</f>
        <v/>
      </c>
      <c r="N29" s="5"/>
      <c r="O29" s="5"/>
      <c r="P29" s="5"/>
      <c r="Q29" s="5"/>
      <c r="R29" s="1"/>
      <c r="S29" s="5"/>
      <c r="T29" s="5"/>
      <c r="U29" s="5"/>
      <c r="V29" s="5"/>
    </row>
    <row r="30" spans="1:22" ht="30" customHeight="1">
      <c r="A30" s="101"/>
      <c r="B30" s="44" t="s">
        <v>28</v>
      </c>
      <c r="C30" s="422" t="str">
        <f>IF(A30="","",INDEX('1参加申込書'!B24:B97,MATCH(A30,'1参加申込書'!A24:A97)))</f>
        <v/>
      </c>
      <c r="D30" s="422"/>
      <c r="E30" s="30" t="str">
        <f>IF(A30="","",INDEX('1参加申込書'!C24:C97,MATCH(A30,'1参加申込書'!A24:A97)))</f>
        <v/>
      </c>
      <c r="F30" s="36" t="str">
        <f>IF(A30="","",INDEX('1参加申込書'!E24:E97,MATCH(A30,'1参加申込書'!A24:A97)))</f>
        <v/>
      </c>
      <c r="G30" s="2"/>
      <c r="H30" s="101"/>
      <c r="I30" s="18" t="s">
        <v>28</v>
      </c>
      <c r="J30" s="422" t="str">
        <f>IF(H30="","",INDEX('1参加申込書'!B24:B97,MATCH(H30,'1参加申込書'!A24:A97)))</f>
        <v/>
      </c>
      <c r="K30" s="422"/>
      <c r="L30" s="30" t="str">
        <f>IF(H30="","",INDEX('1参加申込書'!C24:C97,MATCH(H30,'1参加申込書'!A24:A97)))</f>
        <v/>
      </c>
      <c r="M30" s="36" t="str">
        <f>IF(H30="","",INDEX('1参加申込書'!E24:E97,MATCH(H30,'1参加申込書'!A24:A97)))</f>
        <v/>
      </c>
      <c r="N30" s="5"/>
      <c r="O30" s="5"/>
      <c r="P30" s="5"/>
      <c r="Q30" s="5"/>
      <c r="R30" s="1"/>
      <c r="S30" s="5"/>
      <c r="T30" s="5"/>
      <c r="U30" s="5"/>
      <c r="V30" s="5"/>
    </row>
    <row r="31" spans="1:22" ht="30" customHeight="1">
      <c r="A31" s="101"/>
      <c r="B31" s="44" t="s">
        <v>29</v>
      </c>
      <c r="C31" s="422" t="str">
        <f>IF(A31="","",INDEX('1参加申込書'!B24:B97,MATCH(A31,'1参加申込書'!A24:A97)))</f>
        <v/>
      </c>
      <c r="D31" s="422"/>
      <c r="E31" s="30" t="str">
        <f>IF(A31="","",INDEX('1参加申込書'!C24:C97,MATCH(A31,'1参加申込書'!A24:A97)))</f>
        <v/>
      </c>
      <c r="F31" s="36" t="str">
        <f>IF(A31="","",INDEX('1参加申込書'!E24:E97,MATCH(A31,'1参加申込書'!A24:A97)))</f>
        <v/>
      </c>
      <c r="G31" s="2"/>
      <c r="H31" s="101"/>
      <c r="I31" s="18" t="s">
        <v>29</v>
      </c>
      <c r="J31" s="422" t="str">
        <f>IF(H31="","",INDEX('1参加申込書'!B24:B97,MATCH(H31,'1参加申込書'!A24:A97)))</f>
        <v/>
      </c>
      <c r="K31" s="422"/>
      <c r="L31" s="30" t="str">
        <f>IF(H31="","",INDEX('1参加申込書'!C24:C97,MATCH(H31,'1参加申込書'!A24:A97)))</f>
        <v/>
      </c>
      <c r="M31" s="36" t="str">
        <f>IF(H31="","",INDEX('1参加申込書'!E24:E97,MATCH(H31,'1参加申込書'!A24:A97)))</f>
        <v/>
      </c>
      <c r="R31" s="1"/>
    </row>
    <row r="32" spans="1:22" ht="30" customHeight="1" thickBot="1">
      <c r="A32" s="102"/>
      <c r="B32" s="45" t="s">
        <v>30</v>
      </c>
      <c r="C32" s="424" t="str">
        <f>IF(A32="","",INDEX('1参加申込書'!B24:B97,MATCH(A32,'1参加申込書'!A24:A97)))</f>
        <v/>
      </c>
      <c r="D32" s="424"/>
      <c r="E32" s="47" t="str">
        <f>IF(A32="","",INDEX('1参加申込書'!C24:C97,MATCH(A32,'1参加申込書'!A24:A97)))</f>
        <v/>
      </c>
      <c r="F32" s="38" t="str">
        <f>IF(A32="","",INDEX('1参加申込書'!E24:E97,MATCH(A32,'1参加申込書'!A24:A97)))</f>
        <v/>
      </c>
      <c r="G32" s="2"/>
      <c r="H32" s="102"/>
      <c r="I32" s="41" t="s">
        <v>30</v>
      </c>
      <c r="J32" s="424" t="str">
        <f>IF(H32="","",INDEX('1参加申込書'!B24:B97,MATCH(H32,'1参加申込書'!A24:A97)))</f>
        <v/>
      </c>
      <c r="K32" s="424"/>
      <c r="L32" s="47" t="str">
        <f>IF(H32="","",INDEX('1参加申込書'!C24:C97,MATCH(H32,'1参加申込書'!A24:A97)))</f>
        <v/>
      </c>
      <c r="M32" s="38" t="str">
        <f>IF(H32="","",INDEX('1参加申込書'!E24:E97,MATCH(H32,'1参加申込書'!A24:A97)))</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 ref="L22:M22"/>
    <mergeCell ref="E23:F23"/>
    <mergeCell ref="L23:M23"/>
    <mergeCell ref="C18:D18"/>
    <mergeCell ref="C19:D19"/>
    <mergeCell ref="C20:D20"/>
    <mergeCell ref="J18:K18"/>
    <mergeCell ref="E21:F21"/>
    <mergeCell ref="B1:M1"/>
    <mergeCell ref="D4:G4"/>
    <mergeCell ref="H4:J4"/>
    <mergeCell ref="H3:M3"/>
    <mergeCell ref="E3:G3"/>
    <mergeCell ref="C2:D2"/>
    <mergeCell ref="E2:F2"/>
    <mergeCell ref="G2:K2"/>
    <mergeCell ref="B3:C3"/>
    <mergeCell ref="C7:M7"/>
    <mergeCell ref="B4:C4"/>
    <mergeCell ref="E11:F11"/>
    <mergeCell ref="L11:M11"/>
    <mergeCell ref="H10:J10"/>
    <mergeCell ref="C8:M8"/>
    <mergeCell ref="L10:M10"/>
    <mergeCell ref="K4:M4"/>
    <mergeCell ref="C6:M6"/>
    <mergeCell ref="C14:D14"/>
    <mergeCell ref="C15:D15"/>
    <mergeCell ref="C16:D16"/>
    <mergeCell ref="C17:D17"/>
    <mergeCell ref="B12:D12"/>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2"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zoomScaleNormal="100" zoomScaleSheetLayoutView="100" workbookViewId="0">
      <selection activeCell="C1" sqref="C1:K1"/>
    </sheetView>
  </sheetViews>
  <sheetFormatPr defaultColWidth="9" defaultRowHeight="13"/>
  <cols>
    <col min="1" max="1" width="4.6328125" style="1" customWidth="1"/>
    <col min="2" max="2" width="13.6328125" style="1" bestFit="1" customWidth="1"/>
    <col min="3" max="3" width="4.453125" style="1" customWidth="1"/>
    <col min="4" max="4" width="6.453125" style="1" customWidth="1"/>
    <col min="5" max="5" width="5.6328125" style="1" customWidth="1"/>
    <col min="6" max="6" width="15.6328125" style="1" customWidth="1"/>
    <col min="7" max="7" width="5.6328125" style="1" customWidth="1"/>
    <col min="8" max="8" width="29.90625" style="1" customWidth="1"/>
    <col min="9" max="9" width="6.08984375" style="1" customWidth="1"/>
    <col min="10" max="11" width="5.6328125" style="1" customWidth="1"/>
    <col min="12" max="18" width="3.6328125" style="1" customWidth="1"/>
    <col min="19" max="16384" width="9" style="1"/>
  </cols>
  <sheetData>
    <row r="1" spans="1:21" ht="22" customHeight="1">
      <c r="C1" s="504" t="s">
        <v>140</v>
      </c>
      <c r="D1" s="504"/>
      <c r="E1" s="504"/>
      <c r="F1" s="504"/>
      <c r="G1" s="504"/>
      <c r="H1" s="504"/>
      <c r="I1" s="504"/>
      <c r="J1" s="504"/>
      <c r="K1" s="504"/>
      <c r="L1" s="6"/>
      <c r="M1" s="6"/>
    </row>
    <row r="2" spans="1:21" ht="22" customHeight="1">
      <c r="E2" s="103" t="s">
        <v>11</v>
      </c>
      <c r="F2" s="104" t="str">
        <f>'2団体戦参加申込書'!E2</f>
        <v>令和7年7 月１日</v>
      </c>
      <c r="G2" s="105" t="str">
        <f>'2団体戦参加申込書'!G2</f>
        <v>（火）　必着</v>
      </c>
      <c r="J2" s="6"/>
      <c r="K2" s="6"/>
      <c r="L2" s="5"/>
      <c r="M2" s="5"/>
      <c r="N2" s="5"/>
      <c r="O2" s="5"/>
      <c r="P2" s="5"/>
      <c r="Q2" s="5"/>
      <c r="R2" s="5"/>
      <c r="S2" s="5"/>
      <c r="T2" s="5"/>
      <c r="U2" s="5"/>
    </row>
    <row r="3" spans="1:21" ht="22" customHeight="1">
      <c r="B3" s="254" t="s">
        <v>32</v>
      </c>
      <c r="C3" s="509"/>
      <c r="D3" s="254" t="s">
        <v>46</v>
      </c>
      <c r="E3" s="509"/>
      <c r="F3" s="157">
        <f>'1参加申込書'!E3</f>
        <v>0</v>
      </c>
      <c r="G3" s="505">
        <f>'1参加申込書'!I3</f>
        <v>0</v>
      </c>
      <c r="H3" s="506"/>
      <c r="I3" s="106"/>
      <c r="J3" s="6"/>
      <c r="K3" s="6"/>
      <c r="L3" s="5"/>
      <c r="M3" s="5"/>
      <c r="N3" s="5"/>
      <c r="O3" s="5"/>
      <c r="P3" s="5"/>
      <c r="Q3" s="5"/>
      <c r="R3" s="5"/>
      <c r="S3" s="5"/>
      <c r="T3" s="5"/>
      <c r="U3" s="5"/>
    </row>
    <row r="4" spans="1:21" ht="22" customHeight="1">
      <c r="B4" s="254" t="s">
        <v>48</v>
      </c>
      <c r="C4" s="509"/>
      <c r="D4" s="505">
        <f>'1参加申込書'!C5</f>
        <v>0</v>
      </c>
      <c r="E4" s="510"/>
      <c r="F4" s="506"/>
      <c r="G4" s="107" t="s">
        <v>97</v>
      </c>
      <c r="H4" s="156">
        <f>'1参加申込書'!N5</f>
        <v>0</v>
      </c>
      <c r="I4" s="106"/>
      <c r="J4" s="6"/>
      <c r="K4" s="6"/>
      <c r="L4" s="5"/>
      <c r="M4" s="5"/>
      <c r="N4" s="5"/>
      <c r="O4" s="5"/>
      <c r="P4" s="5"/>
      <c r="Q4" s="5"/>
      <c r="R4" s="5"/>
      <c r="S4" s="5"/>
      <c r="T4" s="5"/>
      <c r="U4" s="5"/>
    </row>
    <row r="5" spans="1:21" ht="6.75" customHeight="1">
      <c r="C5" s="108"/>
      <c r="D5" s="108"/>
      <c r="F5" s="109"/>
      <c r="G5" s="109"/>
      <c r="H5" s="109"/>
      <c r="I5" s="109"/>
      <c r="K5" s="110"/>
      <c r="L5" s="110"/>
      <c r="M5" s="110"/>
      <c r="N5" s="110"/>
      <c r="O5" s="110"/>
      <c r="P5" s="110"/>
      <c r="Q5" s="110"/>
    </row>
    <row r="6" spans="1:21" ht="20.149999999999999" customHeight="1">
      <c r="A6" s="111" t="s">
        <v>113</v>
      </c>
      <c r="C6" s="108"/>
      <c r="D6" s="108"/>
      <c r="F6" s="109"/>
      <c r="G6" s="109"/>
      <c r="H6" s="109"/>
      <c r="I6" s="109"/>
      <c r="K6" s="110"/>
      <c r="L6" s="110"/>
      <c r="M6" s="110"/>
      <c r="N6" s="110"/>
      <c r="O6" s="110"/>
      <c r="P6" s="110"/>
      <c r="Q6" s="110"/>
    </row>
    <row r="7" spans="1:21" ht="20.149999999999999" customHeight="1">
      <c r="A7" s="112" t="s">
        <v>102</v>
      </c>
      <c r="C7" s="108"/>
      <c r="D7" s="108"/>
      <c r="F7" s="109"/>
      <c r="G7" s="109"/>
      <c r="H7" s="109"/>
      <c r="I7" s="109"/>
      <c r="K7" s="110"/>
      <c r="L7" s="110"/>
      <c r="M7" s="110"/>
      <c r="N7" s="110"/>
      <c r="O7" s="110"/>
      <c r="P7" s="110"/>
      <c r="Q7" s="110"/>
    </row>
    <row r="8" spans="1:21" ht="20.149999999999999" customHeight="1">
      <c r="A8" s="113" t="s">
        <v>101</v>
      </c>
      <c r="C8" s="108"/>
      <c r="D8" s="108"/>
      <c r="F8" s="109"/>
      <c r="G8" s="109"/>
      <c r="H8" s="109"/>
      <c r="I8" s="109"/>
      <c r="K8" s="110"/>
      <c r="L8" s="110"/>
      <c r="M8" s="110"/>
      <c r="N8" s="110"/>
      <c r="O8" s="110"/>
      <c r="P8" s="110"/>
      <c r="Q8" s="110"/>
    </row>
    <row r="9" spans="1:21" ht="20.149999999999999" customHeight="1">
      <c r="A9" s="113" t="s">
        <v>92</v>
      </c>
      <c r="C9" s="114"/>
      <c r="D9" s="108"/>
      <c r="F9" s="109"/>
      <c r="G9" s="109"/>
      <c r="H9" s="109"/>
      <c r="I9" s="109"/>
      <c r="L9" s="110"/>
      <c r="M9" s="110"/>
      <c r="N9" s="110"/>
      <c r="O9" s="110"/>
      <c r="P9" s="110"/>
      <c r="Q9" s="110"/>
    </row>
    <row r="10" spans="1:21" ht="20.149999999999999" customHeight="1">
      <c r="A10" s="115" t="s">
        <v>93</v>
      </c>
      <c r="C10" s="116"/>
      <c r="D10" s="108"/>
      <c r="F10" s="109"/>
      <c r="G10" s="109"/>
      <c r="H10" s="109"/>
      <c r="I10" s="109"/>
      <c r="J10" s="117"/>
      <c r="K10" s="117"/>
      <c r="L10" s="110"/>
      <c r="M10" s="110"/>
    </row>
    <row r="11" spans="1:21" ht="20.149999999999999" customHeight="1">
      <c r="A11" s="118" t="s">
        <v>114</v>
      </c>
      <c r="C11" s="119"/>
      <c r="D11" s="119"/>
      <c r="F11" s="109"/>
      <c r="G11" s="109"/>
      <c r="H11" s="109"/>
      <c r="I11" s="109"/>
      <c r="J11" s="375" t="s">
        <v>96</v>
      </c>
      <c r="K11" s="375"/>
      <c r="L11" s="110"/>
      <c r="M11" s="110"/>
      <c r="N11" s="110"/>
      <c r="O11" s="110"/>
      <c r="P11" s="110"/>
      <c r="Q11" s="110"/>
    </row>
    <row r="12" spans="1:21" s="2" customFormat="1" ht="20.149999999999999" customHeight="1">
      <c r="A12" s="67" t="s">
        <v>109</v>
      </c>
      <c r="B12" s="44" t="s">
        <v>14</v>
      </c>
      <c r="C12" s="507" t="s">
        <v>12</v>
      </c>
      <c r="D12" s="508"/>
      <c r="E12" s="158" t="s">
        <v>83</v>
      </c>
      <c r="F12" s="18" t="s">
        <v>0</v>
      </c>
      <c r="G12" s="44" t="s">
        <v>4</v>
      </c>
      <c r="H12" s="120" t="s">
        <v>13</v>
      </c>
      <c r="I12" s="120"/>
      <c r="J12" s="67" t="s">
        <v>131</v>
      </c>
      <c r="K12" s="67" t="s">
        <v>121</v>
      </c>
      <c r="L12" s="110"/>
      <c r="M12" s="110"/>
      <c r="N12" s="110"/>
      <c r="O12" s="110"/>
      <c r="P12" s="110"/>
      <c r="Q12" s="110"/>
      <c r="R12" s="110"/>
      <c r="S12" s="110"/>
    </row>
    <row r="13" spans="1:21" s="2" customFormat="1" ht="13" customHeight="1">
      <c r="A13" s="540" t="s">
        <v>1</v>
      </c>
      <c r="B13" s="516" t="s">
        <v>65</v>
      </c>
      <c r="C13" s="520">
        <v>70</v>
      </c>
      <c r="D13" s="518" t="s">
        <v>49</v>
      </c>
      <c r="E13" s="530">
        <v>1</v>
      </c>
      <c r="F13" s="514" t="str">
        <f>'1参加申込書'!B23</f>
        <v>福島　太郎</v>
      </c>
      <c r="G13" s="514">
        <f>'1参加申込書'!E23</f>
        <v>77</v>
      </c>
      <c r="H13" s="512" t="s">
        <v>133</v>
      </c>
      <c r="I13" s="121" t="s">
        <v>94</v>
      </c>
      <c r="J13" s="122">
        <v>70</v>
      </c>
      <c r="K13" s="122">
        <v>65</v>
      </c>
      <c r="L13" s="110"/>
      <c r="M13" s="110"/>
      <c r="N13" s="110"/>
      <c r="O13" s="110"/>
      <c r="P13" s="110"/>
      <c r="Q13" s="110"/>
      <c r="R13" s="110"/>
      <c r="S13" s="110"/>
    </row>
    <row r="14" spans="1:21" ht="13" customHeight="1" thickBot="1">
      <c r="A14" s="541"/>
      <c r="B14" s="517"/>
      <c r="C14" s="521"/>
      <c r="D14" s="519"/>
      <c r="E14" s="531"/>
      <c r="F14" s="515"/>
      <c r="G14" s="515"/>
      <c r="H14" s="532"/>
      <c r="I14" s="123" t="s">
        <v>95</v>
      </c>
      <c r="J14" s="124">
        <v>4</v>
      </c>
      <c r="K14" s="124">
        <v>16</v>
      </c>
      <c r="L14" s="110"/>
      <c r="M14" s="110"/>
      <c r="N14" s="110"/>
      <c r="O14" s="110"/>
      <c r="P14" s="110"/>
      <c r="Q14" s="110"/>
      <c r="R14" s="110"/>
      <c r="S14" s="110"/>
    </row>
    <row r="15" spans="1:21" ht="13" customHeight="1" thickTop="1">
      <c r="A15" s="539">
        <v>1</v>
      </c>
      <c r="B15" s="524"/>
      <c r="C15" s="526"/>
      <c r="D15" s="528" t="s">
        <v>15</v>
      </c>
      <c r="E15" s="522"/>
      <c r="F15" s="538" t="str">
        <f>IF(E15="","",INDEX('1参加申込書'!B24:B97,MATCH(E15,'1参加申込書'!A24:A97)))</f>
        <v/>
      </c>
      <c r="G15" s="512" t="str">
        <f>IF(E15="","",INDEX('1参加申込書'!E24:E97,MATCH(E15,'1参加申込書'!A24:A97)))</f>
        <v/>
      </c>
      <c r="H15" s="511"/>
      <c r="I15" s="125" t="s">
        <v>94</v>
      </c>
      <c r="J15" s="48"/>
      <c r="K15" s="48"/>
      <c r="L15" s="110"/>
      <c r="M15" s="110"/>
      <c r="N15" s="110"/>
      <c r="O15" s="110"/>
      <c r="P15" s="110"/>
      <c r="Q15" s="110"/>
      <c r="R15" s="110"/>
      <c r="S15" s="110"/>
    </row>
    <row r="16" spans="1:21" ht="13" customHeight="1">
      <c r="A16" s="377"/>
      <c r="B16" s="525"/>
      <c r="C16" s="527"/>
      <c r="D16" s="529"/>
      <c r="E16" s="523"/>
      <c r="F16" s="513"/>
      <c r="G16" s="513"/>
      <c r="H16" s="318"/>
      <c r="I16" s="126" t="s">
        <v>95</v>
      </c>
      <c r="J16" s="49"/>
      <c r="K16" s="49"/>
      <c r="L16" s="110"/>
      <c r="M16" s="110"/>
      <c r="N16" s="110"/>
      <c r="O16" s="110"/>
      <c r="P16" s="110"/>
      <c r="Q16" s="110"/>
      <c r="R16" s="110"/>
      <c r="S16" s="110"/>
    </row>
    <row r="17" spans="1:19" ht="13" customHeight="1">
      <c r="A17" s="389">
        <v>2</v>
      </c>
      <c r="B17" s="534"/>
      <c r="C17" s="535"/>
      <c r="D17" s="536" t="s">
        <v>15</v>
      </c>
      <c r="E17" s="533"/>
      <c r="F17" s="512" t="str">
        <f>IF(E17="","",INDEX('1参加申込書'!B24:B97,MATCH(E17,'1参加申込書'!A24:A97)))</f>
        <v/>
      </c>
      <c r="G17" s="512" t="str">
        <f>IF(E17="","",INDEX('1参加申込書'!E24:E97,MATCH(E17,'1参加申込書'!A24:A97)))</f>
        <v/>
      </c>
      <c r="H17" s="537"/>
      <c r="I17" s="121" t="s">
        <v>94</v>
      </c>
      <c r="J17" s="48"/>
      <c r="K17" s="48"/>
      <c r="L17" s="110"/>
      <c r="M17" s="110"/>
      <c r="N17" s="110"/>
      <c r="O17" s="110"/>
      <c r="P17" s="110"/>
      <c r="Q17" s="110"/>
      <c r="R17" s="110"/>
      <c r="S17" s="110"/>
    </row>
    <row r="18" spans="1:19" ht="13" customHeight="1">
      <c r="A18" s="377"/>
      <c r="B18" s="525"/>
      <c r="C18" s="527"/>
      <c r="D18" s="529"/>
      <c r="E18" s="523"/>
      <c r="F18" s="513"/>
      <c r="G18" s="513"/>
      <c r="H18" s="318"/>
      <c r="I18" s="126" t="s">
        <v>95</v>
      </c>
      <c r="J18" s="49"/>
      <c r="K18" s="49"/>
      <c r="L18" s="110"/>
      <c r="M18" s="110"/>
      <c r="N18" s="110"/>
      <c r="O18" s="110"/>
      <c r="P18" s="110"/>
      <c r="Q18" s="110"/>
      <c r="R18" s="110"/>
    </row>
    <row r="19" spans="1:19" ht="13" customHeight="1">
      <c r="A19" s="389">
        <v>3</v>
      </c>
      <c r="B19" s="534"/>
      <c r="C19" s="535"/>
      <c r="D19" s="536" t="s">
        <v>15</v>
      </c>
      <c r="E19" s="533"/>
      <c r="F19" s="512" t="str">
        <f>IF(E19="","",INDEX('1参加申込書'!B24:B97,MATCH(E19,'1参加申込書'!A24:A97)))</f>
        <v/>
      </c>
      <c r="G19" s="512" t="str">
        <f>IF(E19="","",INDEX('1参加申込書'!E24:E97,MATCH(E19,'1参加申込書'!A24:A97)))</f>
        <v/>
      </c>
      <c r="H19" s="537"/>
      <c r="I19" s="121" t="s">
        <v>94</v>
      </c>
      <c r="J19" s="48"/>
      <c r="K19" s="48"/>
      <c r="L19" s="110"/>
      <c r="M19" s="110"/>
      <c r="N19" s="110"/>
      <c r="O19" s="110"/>
      <c r="P19" s="110"/>
      <c r="Q19" s="110"/>
      <c r="R19" s="110"/>
    </row>
    <row r="20" spans="1:19" ht="13" customHeight="1">
      <c r="A20" s="377"/>
      <c r="B20" s="525"/>
      <c r="C20" s="527"/>
      <c r="D20" s="529"/>
      <c r="E20" s="523"/>
      <c r="F20" s="513"/>
      <c r="G20" s="513"/>
      <c r="H20" s="318"/>
      <c r="I20" s="126" t="s">
        <v>95</v>
      </c>
      <c r="J20" s="49"/>
      <c r="K20" s="49"/>
      <c r="L20" s="110"/>
      <c r="M20" s="110"/>
      <c r="N20" s="110"/>
      <c r="O20" s="110"/>
      <c r="P20" s="110"/>
      <c r="Q20" s="110"/>
      <c r="R20" s="110"/>
    </row>
    <row r="21" spans="1:19" ht="13" customHeight="1">
      <c r="A21" s="389">
        <v>4</v>
      </c>
      <c r="B21" s="534"/>
      <c r="C21" s="535"/>
      <c r="D21" s="536" t="s">
        <v>15</v>
      </c>
      <c r="E21" s="533"/>
      <c r="F21" s="512" t="str">
        <f>IF(E21="","",INDEX('1参加申込書'!B24:B97,MATCH(E21,'1参加申込書'!A24:A97)))</f>
        <v/>
      </c>
      <c r="G21" s="512" t="str">
        <f>IF(E21="","",INDEX('1参加申込書'!E24:E97,MATCH(E21,'1参加申込書'!A24:A97)))</f>
        <v/>
      </c>
      <c r="H21" s="537"/>
      <c r="I21" s="121" t="s">
        <v>94</v>
      </c>
      <c r="J21" s="48"/>
      <c r="K21" s="48"/>
      <c r="L21" s="110"/>
      <c r="M21" s="110"/>
      <c r="N21" s="110"/>
      <c r="O21" s="110"/>
      <c r="P21" s="110"/>
      <c r="Q21" s="110"/>
      <c r="R21" s="110"/>
    </row>
    <row r="22" spans="1:19" ht="13" customHeight="1">
      <c r="A22" s="377"/>
      <c r="B22" s="525"/>
      <c r="C22" s="527"/>
      <c r="D22" s="529"/>
      <c r="E22" s="523"/>
      <c r="F22" s="513"/>
      <c r="G22" s="513"/>
      <c r="H22" s="318"/>
      <c r="I22" s="126" t="s">
        <v>95</v>
      </c>
      <c r="J22" s="49"/>
      <c r="K22" s="49"/>
      <c r="L22" s="110"/>
      <c r="M22" s="110"/>
      <c r="N22" s="110"/>
      <c r="O22" s="110"/>
      <c r="P22" s="110"/>
      <c r="Q22" s="110"/>
      <c r="R22" s="110"/>
    </row>
    <row r="23" spans="1:19" ht="13" customHeight="1">
      <c r="A23" s="389">
        <v>5</v>
      </c>
      <c r="B23" s="534"/>
      <c r="C23" s="535"/>
      <c r="D23" s="536" t="s">
        <v>15</v>
      </c>
      <c r="E23" s="533"/>
      <c r="F23" s="512" t="str">
        <f>IF(E23="","",INDEX('1参加申込書'!B24:B97,MATCH(E23,'1参加申込書'!A24:A97)))</f>
        <v/>
      </c>
      <c r="G23" s="512" t="str">
        <f>IF(E23="","",INDEX('1参加申込書'!E24:E97,MATCH(E23,'1参加申込書'!A24:A97)))</f>
        <v/>
      </c>
      <c r="H23" s="537"/>
      <c r="I23" s="121" t="s">
        <v>94</v>
      </c>
      <c r="J23" s="48"/>
      <c r="K23" s="48"/>
      <c r="L23" s="110"/>
      <c r="M23" s="110"/>
      <c r="N23" s="110"/>
      <c r="O23" s="110"/>
      <c r="P23" s="110"/>
      <c r="Q23" s="110"/>
      <c r="R23" s="110"/>
    </row>
    <row r="24" spans="1:19" ht="13" customHeight="1">
      <c r="A24" s="377"/>
      <c r="B24" s="525"/>
      <c r="C24" s="527"/>
      <c r="D24" s="529"/>
      <c r="E24" s="523"/>
      <c r="F24" s="513"/>
      <c r="G24" s="513"/>
      <c r="H24" s="318"/>
      <c r="I24" s="126" t="s">
        <v>95</v>
      </c>
      <c r="J24" s="49"/>
      <c r="K24" s="49"/>
      <c r="L24" s="110"/>
      <c r="M24" s="110"/>
      <c r="N24" s="110"/>
      <c r="O24" s="110"/>
      <c r="P24" s="110"/>
      <c r="Q24" s="110"/>
      <c r="R24" s="110"/>
    </row>
    <row r="25" spans="1:19" ht="13" customHeight="1">
      <c r="A25" s="389">
        <v>6</v>
      </c>
      <c r="B25" s="534"/>
      <c r="C25" s="535"/>
      <c r="D25" s="536" t="s">
        <v>15</v>
      </c>
      <c r="E25" s="533"/>
      <c r="F25" s="512" t="str">
        <f>IF(E25="","",INDEX('1参加申込書'!B24:B97,MATCH(E25,'1参加申込書'!A24:A97)))</f>
        <v/>
      </c>
      <c r="G25" s="512" t="str">
        <f>IF(E25="","",INDEX('1参加申込書'!E24:E97,MATCH(E25,'1参加申込書'!A24:A97)))</f>
        <v/>
      </c>
      <c r="H25" s="537"/>
      <c r="I25" s="121" t="s">
        <v>94</v>
      </c>
      <c r="J25" s="48"/>
      <c r="K25" s="48"/>
      <c r="L25" s="110"/>
      <c r="M25" s="110"/>
      <c r="N25" s="110"/>
      <c r="O25" s="110"/>
      <c r="P25" s="110"/>
      <c r="Q25" s="110"/>
      <c r="R25" s="110"/>
    </row>
    <row r="26" spans="1:19" ht="13" customHeight="1">
      <c r="A26" s="377"/>
      <c r="B26" s="525"/>
      <c r="C26" s="527"/>
      <c r="D26" s="529"/>
      <c r="E26" s="523"/>
      <c r="F26" s="513"/>
      <c r="G26" s="513"/>
      <c r="H26" s="318"/>
      <c r="I26" s="126" t="s">
        <v>95</v>
      </c>
      <c r="J26" s="49"/>
      <c r="K26" s="49"/>
    </row>
    <row r="27" spans="1:19" ht="13" customHeight="1">
      <c r="A27" s="389">
        <v>7</v>
      </c>
      <c r="B27" s="534"/>
      <c r="C27" s="535"/>
      <c r="D27" s="536" t="s">
        <v>15</v>
      </c>
      <c r="E27" s="533"/>
      <c r="F27" s="512" t="str">
        <f>IF(E27="","",INDEX('1参加申込書'!B24:B97,MATCH(E27,'1参加申込書'!A24:A97)))</f>
        <v/>
      </c>
      <c r="G27" s="512" t="str">
        <f>IF(E27="","",INDEX('1参加申込書'!E24:E97,MATCH(E27,'1参加申込書'!A24:A97)))</f>
        <v/>
      </c>
      <c r="H27" s="537"/>
      <c r="I27" s="121" t="s">
        <v>94</v>
      </c>
      <c r="J27" s="48"/>
      <c r="K27" s="48"/>
    </row>
    <row r="28" spans="1:19" ht="13" customHeight="1">
      <c r="A28" s="377"/>
      <c r="B28" s="525"/>
      <c r="C28" s="527"/>
      <c r="D28" s="529"/>
      <c r="E28" s="523"/>
      <c r="F28" s="513"/>
      <c r="G28" s="513"/>
      <c r="H28" s="318"/>
      <c r="I28" s="126" t="s">
        <v>95</v>
      </c>
      <c r="J28" s="49"/>
      <c r="K28" s="49"/>
    </row>
    <row r="29" spans="1:19" ht="13" customHeight="1">
      <c r="A29" s="389">
        <v>8</v>
      </c>
      <c r="B29" s="534"/>
      <c r="C29" s="535"/>
      <c r="D29" s="536" t="s">
        <v>15</v>
      </c>
      <c r="E29" s="533"/>
      <c r="F29" s="512" t="str">
        <f>IF(E29="","",INDEX('1参加申込書'!B24:B97,MATCH(E29,'1参加申込書'!A24:A97)))</f>
        <v/>
      </c>
      <c r="G29" s="512" t="str">
        <f>IF(E29="","",INDEX('1参加申込書'!E24:E97,MATCH(E29,'1参加申込書'!A24:A97)))</f>
        <v/>
      </c>
      <c r="H29" s="537"/>
      <c r="I29" s="121" t="s">
        <v>94</v>
      </c>
      <c r="J29" s="48"/>
      <c r="K29" s="48"/>
    </row>
    <row r="30" spans="1:19" ht="13" customHeight="1">
      <c r="A30" s="377"/>
      <c r="B30" s="525"/>
      <c r="C30" s="527"/>
      <c r="D30" s="529"/>
      <c r="E30" s="523"/>
      <c r="F30" s="513"/>
      <c r="G30" s="513"/>
      <c r="H30" s="318"/>
      <c r="I30" s="126" t="s">
        <v>95</v>
      </c>
      <c r="J30" s="49"/>
      <c r="K30" s="49"/>
      <c r="L30" s="110"/>
      <c r="M30" s="110"/>
      <c r="N30" s="110"/>
      <c r="O30" s="110"/>
      <c r="P30" s="110"/>
      <c r="Q30" s="110"/>
      <c r="R30" s="110"/>
    </row>
    <row r="31" spans="1:19" ht="13" customHeight="1">
      <c r="A31" s="389">
        <v>9</v>
      </c>
      <c r="B31" s="534"/>
      <c r="C31" s="535"/>
      <c r="D31" s="536" t="s">
        <v>15</v>
      </c>
      <c r="E31" s="533"/>
      <c r="F31" s="512" t="str">
        <f>IF(E31="","",INDEX('1参加申込書'!B24:B97,MATCH(E31,'1参加申込書'!A24:A97)))</f>
        <v/>
      </c>
      <c r="G31" s="512" t="str">
        <f>IF(E31="","",INDEX('1参加申込書'!E24:E97,MATCH(E31,'1参加申込書'!A24:A97)))</f>
        <v/>
      </c>
      <c r="H31" s="537"/>
      <c r="I31" s="121" t="s">
        <v>94</v>
      </c>
      <c r="J31" s="48"/>
      <c r="K31" s="48"/>
      <c r="L31" s="110"/>
      <c r="M31" s="110"/>
      <c r="N31" s="110"/>
      <c r="O31" s="110"/>
      <c r="P31" s="110"/>
      <c r="Q31" s="110"/>
      <c r="R31" s="110"/>
    </row>
    <row r="32" spans="1:19" ht="13" customHeight="1">
      <c r="A32" s="377"/>
      <c r="B32" s="525"/>
      <c r="C32" s="527"/>
      <c r="D32" s="529"/>
      <c r="E32" s="523"/>
      <c r="F32" s="513"/>
      <c r="G32" s="513"/>
      <c r="H32" s="318"/>
      <c r="I32" s="126" t="s">
        <v>95</v>
      </c>
      <c r="J32" s="49"/>
      <c r="K32" s="49"/>
      <c r="L32" s="110"/>
      <c r="M32" s="110"/>
      <c r="N32" s="110"/>
      <c r="O32" s="110"/>
      <c r="P32" s="110"/>
      <c r="Q32" s="110"/>
      <c r="R32" s="110"/>
    </row>
    <row r="33" spans="1:18" ht="13" customHeight="1">
      <c r="A33" s="389">
        <v>10</v>
      </c>
      <c r="B33" s="534"/>
      <c r="C33" s="535"/>
      <c r="D33" s="536" t="s">
        <v>15</v>
      </c>
      <c r="E33" s="533"/>
      <c r="F33" s="512" t="str">
        <f>IF(E33="","",INDEX('1参加申込書'!B24:B97,MATCH(E33,'1参加申込書'!A24:A97)))</f>
        <v/>
      </c>
      <c r="G33" s="512" t="str">
        <f>IF(E33="","",INDEX('1参加申込書'!E24:E97,MATCH(E33,'1参加申込書'!A24:A97)))</f>
        <v/>
      </c>
      <c r="H33" s="537"/>
      <c r="I33" s="121" t="s">
        <v>94</v>
      </c>
      <c r="J33" s="48"/>
      <c r="K33" s="48"/>
      <c r="L33" s="110"/>
      <c r="M33" s="110"/>
      <c r="N33" s="110"/>
      <c r="O33" s="110"/>
      <c r="P33" s="110"/>
      <c r="Q33" s="110"/>
      <c r="R33" s="110"/>
    </row>
    <row r="34" spans="1:18" ht="13" customHeight="1">
      <c r="A34" s="377"/>
      <c r="B34" s="525"/>
      <c r="C34" s="527"/>
      <c r="D34" s="529"/>
      <c r="E34" s="523"/>
      <c r="F34" s="513"/>
      <c r="G34" s="513"/>
      <c r="H34" s="318"/>
      <c r="I34" s="126" t="s">
        <v>95</v>
      </c>
      <c r="J34" s="49"/>
      <c r="K34" s="49"/>
      <c r="L34" s="110"/>
      <c r="M34" s="110"/>
      <c r="N34" s="110"/>
      <c r="O34" s="110"/>
      <c r="P34" s="110"/>
      <c r="Q34" s="110"/>
      <c r="R34" s="110"/>
    </row>
    <row r="35" spans="1:18" ht="13" customHeight="1">
      <c r="A35" s="389">
        <v>11</v>
      </c>
      <c r="B35" s="534"/>
      <c r="C35" s="535"/>
      <c r="D35" s="536" t="s">
        <v>15</v>
      </c>
      <c r="E35" s="533"/>
      <c r="F35" s="512" t="str">
        <f>IF(E35="","",INDEX('1参加申込書'!B24:B97,MATCH(E35,'1参加申込書'!A24:A97)))</f>
        <v/>
      </c>
      <c r="G35" s="512" t="str">
        <f>IF(E35="","",INDEX('1参加申込書'!E24:E97,MATCH(E35,'1参加申込書'!A24:A97)))</f>
        <v/>
      </c>
      <c r="H35" s="537"/>
      <c r="I35" s="121" t="s">
        <v>94</v>
      </c>
      <c r="J35" s="48"/>
      <c r="K35" s="48"/>
      <c r="L35" s="5"/>
      <c r="M35" s="5"/>
      <c r="N35" s="5"/>
      <c r="O35" s="5"/>
      <c r="P35" s="5"/>
      <c r="Q35" s="5"/>
      <c r="R35" s="5"/>
    </row>
    <row r="36" spans="1:18" ht="13" customHeight="1">
      <c r="A36" s="377"/>
      <c r="B36" s="525"/>
      <c r="C36" s="527"/>
      <c r="D36" s="529"/>
      <c r="E36" s="523"/>
      <c r="F36" s="513"/>
      <c r="G36" s="513"/>
      <c r="H36" s="318"/>
      <c r="I36" s="126" t="s">
        <v>95</v>
      </c>
      <c r="J36" s="49"/>
      <c r="K36" s="49"/>
      <c r="L36" s="5"/>
      <c r="M36" s="5"/>
      <c r="N36" s="5"/>
      <c r="O36" s="5"/>
      <c r="P36" s="5"/>
      <c r="Q36" s="5"/>
      <c r="R36" s="5"/>
    </row>
    <row r="37" spans="1:18" ht="13" customHeight="1">
      <c r="A37" s="389">
        <v>12</v>
      </c>
      <c r="B37" s="534"/>
      <c r="C37" s="535"/>
      <c r="D37" s="536" t="s">
        <v>15</v>
      </c>
      <c r="E37" s="533"/>
      <c r="F37" s="512" t="str">
        <f>IF(E37="","",INDEX('1参加申込書'!B24:B97,MATCH(E37,'1参加申込書'!A24:A97)))</f>
        <v/>
      </c>
      <c r="G37" s="512" t="str">
        <f>IF(E37="","",INDEX('1参加申込書'!E24:E97,MATCH(E37,'1参加申込書'!A24:A97)))</f>
        <v/>
      </c>
      <c r="H37" s="537"/>
      <c r="I37" s="121" t="s">
        <v>94</v>
      </c>
      <c r="J37" s="48"/>
      <c r="K37" s="48"/>
      <c r="L37" s="5"/>
      <c r="M37" s="5"/>
      <c r="N37" s="5"/>
      <c r="O37" s="5"/>
      <c r="P37" s="5"/>
      <c r="Q37" s="5"/>
      <c r="R37" s="5"/>
    </row>
    <row r="38" spans="1:18" ht="13" customHeight="1">
      <c r="A38" s="377"/>
      <c r="B38" s="525"/>
      <c r="C38" s="527"/>
      <c r="D38" s="529"/>
      <c r="E38" s="523"/>
      <c r="F38" s="513"/>
      <c r="G38" s="513"/>
      <c r="H38" s="318"/>
      <c r="I38" s="126" t="s">
        <v>95</v>
      </c>
      <c r="J38" s="49"/>
      <c r="K38" s="49"/>
    </row>
    <row r="39" spans="1:18" ht="13" customHeight="1">
      <c r="A39" s="389">
        <v>13</v>
      </c>
      <c r="B39" s="534"/>
      <c r="C39" s="535"/>
      <c r="D39" s="536" t="s">
        <v>15</v>
      </c>
      <c r="E39" s="533"/>
      <c r="F39" s="512" t="str">
        <f>IF(E39="","",INDEX('1参加申込書'!B24:B97,MATCH(E39,'1参加申込書'!A24:A97)))</f>
        <v/>
      </c>
      <c r="G39" s="512" t="str">
        <f>IF(E39="","",INDEX('1参加申込書'!E24:E97,MATCH(E39,'1参加申込書'!A24:A97)))</f>
        <v/>
      </c>
      <c r="H39" s="537"/>
      <c r="I39" s="121" t="s">
        <v>94</v>
      </c>
      <c r="J39" s="48"/>
      <c r="K39" s="48"/>
    </row>
    <row r="40" spans="1:18" ht="13" customHeight="1">
      <c r="A40" s="377"/>
      <c r="B40" s="525"/>
      <c r="C40" s="527"/>
      <c r="D40" s="529"/>
      <c r="E40" s="523"/>
      <c r="F40" s="513"/>
      <c r="G40" s="513"/>
      <c r="H40" s="318"/>
      <c r="I40" s="126" t="s">
        <v>95</v>
      </c>
      <c r="J40" s="49"/>
      <c r="K40" s="49"/>
    </row>
    <row r="41" spans="1:18" ht="13" customHeight="1">
      <c r="A41" s="389">
        <v>14</v>
      </c>
      <c r="B41" s="534"/>
      <c r="C41" s="535"/>
      <c r="D41" s="536" t="s">
        <v>15</v>
      </c>
      <c r="E41" s="533"/>
      <c r="F41" s="512" t="str">
        <f>IF(E41="","",INDEX('1参加申込書'!B24:B97,MATCH(E41,'1参加申込書'!A24:A97)))</f>
        <v/>
      </c>
      <c r="G41" s="512" t="str">
        <f>IF(E41="","",INDEX('1参加申込書'!E24:E97,MATCH(E41,'1参加申込書'!A24:A97)))</f>
        <v/>
      </c>
      <c r="H41" s="537"/>
      <c r="I41" s="121" t="s">
        <v>94</v>
      </c>
      <c r="J41" s="48"/>
      <c r="K41" s="48"/>
    </row>
    <row r="42" spans="1:18" ht="13" customHeight="1">
      <c r="A42" s="377"/>
      <c r="B42" s="525"/>
      <c r="C42" s="527"/>
      <c r="D42" s="529"/>
      <c r="E42" s="523"/>
      <c r="F42" s="513"/>
      <c r="G42" s="513"/>
      <c r="H42" s="318"/>
      <c r="I42" s="126" t="s">
        <v>95</v>
      </c>
      <c r="J42" s="49"/>
      <c r="K42" s="49"/>
    </row>
    <row r="43" spans="1:18" ht="13" customHeight="1">
      <c r="A43" s="389">
        <v>15</v>
      </c>
      <c r="B43" s="534"/>
      <c r="C43" s="535"/>
      <c r="D43" s="536" t="s">
        <v>15</v>
      </c>
      <c r="E43" s="533"/>
      <c r="F43" s="512" t="str">
        <f>IF(E43="","",INDEX('1参加申込書'!B24:B97,MATCH(E43,'1参加申込書'!A24:A97)))</f>
        <v/>
      </c>
      <c r="G43" s="512" t="str">
        <f>IF(E43="","",INDEX('1参加申込書'!E24:E97,MATCH(E43,'1参加申込書'!A24:A97)))</f>
        <v/>
      </c>
      <c r="H43" s="537"/>
      <c r="I43" s="121" t="s">
        <v>94</v>
      </c>
      <c r="J43" s="48"/>
      <c r="K43" s="48"/>
    </row>
    <row r="44" spans="1:18" ht="13" customHeight="1">
      <c r="A44" s="377"/>
      <c r="B44" s="525"/>
      <c r="C44" s="527"/>
      <c r="D44" s="529"/>
      <c r="E44" s="523"/>
      <c r="F44" s="513"/>
      <c r="G44" s="513"/>
      <c r="H44" s="318"/>
      <c r="I44" s="126" t="s">
        <v>95</v>
      </c>
      <c r="J44" s="49"/>
      <c r="K44" s="49"/>
    </row>
    <row r="45" spans="1:18" ht="13" customHeight="1">
      <c r="A45" s="389">
        <v>16</v>
      </c>
      <c r="B45" s="534"/>
      <c r="C45" s="535"/>
      <c r="D45" s="536" t="s">
        <v>15</v>
      </c>
      <c r="E45" s="533"/>
      <c r="F45" s="512" t="str">
        <f>IF(E45="","",INDEX('1参加申込書'!B24:B97,MATCH(E45,'1参加申込書'!A24:A97)))</f>
        <v/>
      </c>
      <c r="G45" s="512" t="str">
        <f>IF(E45="","",INDEX('1参加申込書'!E24:E97,MATCH(E45,'1参加申込書'!A24:A97)))</f>
        <v/>
      </c>
      <c r="H45" s="537"/>
      <c r="I45" s="121" t="s">
        <v>94</v>
      </c>
      <c r="J45" s="48"/>
      <c r="K45" s="48"/>
    </row>
    <row r="46" spans="1:18" ht="13" customHeight="1">
      <c r="A46" s="377"/>
      <c r="B46" s="525"/>
      <c r="C46" s="527"/>
      <c r="D46" s="529"/>
      <c r="E46" s="523"/>
      <c r="F46" s="513"/>
      <c r="G46" s="513"/>
      <c r="H46" s="318"/>
      <c r="I46" s="126" t="s">
        <v>95</v>
      </c>
      <c r="J46" s="49"/>
      <c r="K46" s="49"/>
    </row>
    <row r="47" spans="1:18" ht="13" customHeight="1">
      <c r="A47" s="389">
        <v>17</v>
      </c>
      <c r="B47" s="534"/>
      <c r="C47" s="535"/>
      <c r="D47" s="536" t="s">
        <v>15</v>
      </c>
      <c r="E47" s="533"/>
      <c r="F47" s="512" t="str">
        <f>IF(E47="","",INDEX('1参加申込書'!B24:B97,MATCH(E47,'1参加申込書'!A24:A97)))</f>
        <v/>
      </c>
      <c r="G47" s="512" t="str">
        <f>IF(E47="","",INDEX('1参加申込書'!E24:E97,MATCH(E47,'1参加申込書'!A24:A97)))</f>
        <v/>
      </c>
      <c r="H47" s="537"/>
      <c r="I47" s="121" t="s">
        <v>94</v>
      </c>
      <c r="J47" s="48"/>
      <c r="K47" s="48"/>
    </row>
    <row r="48" spans="1:18" ht="13" customHeight="1">
      <c r="A48" s="377"/>
      <c r="B48" s="525"/>
      <c r="C48" s="527"/>
      <c r="D48" s="529"/>
      <c r="E48" s="523"/>
      <c r="F48" s="513"/>
      <c r="G48" s="513"/>
      <c r="H48" s="318"/>
      <c r="I48" s="126" t="s">
        <v>95</v>
      </c>
      <c r="J48" s="49"/>
      <c r="K48" s="49"/>
    </row>
    <row r="49" spans="1:11" ht="13" customHeight="1">
      <c r="A49" s="389">
        <v>18</v>
      </c>
      <c r="B49" s="534"/>
      <c r="C49" s="535"/>
      <c r="D49" s="536" t="s">
        <v>15</v>
      </c>
      <c r="E49" s="533"/>
      <c r="F49" s="512" t="str">
        <f>IF(E49="","",INDEX('1参加申込書'!B24:B97,MATCH(E49,'1参加申込書'!A24:A97)))</f>
        <v/>
      </c>
      <c r="G49" s="512" t="str">
        <f>IF(E49="","",INDEX('1参加申込書'!E24:E97,MATCH(E49,'1参加申込書'!A24:A97)))</f>
        <v/>
      </c>
      <c r="H49" s="537"/>
      <c r="I49" s="121" t="s">
        <v>94</v>
      </c>
      <c r="J49" s="48"/>
      <c r="K49" s="48"/>
    </row>
    <row r="50" spans="1:11" ht="13" customHeight="1">
      <c r="A50" s="377"/>
      <c r="B50" s="525"/>
      <c r="C50" s="527"/>
      <c r="D50" s="529"/>
      <c r="E50" s="523"/>
      <c r="F50" s="513"/>
      <c r="G50" s="513"/>
      <c r="H50" s="318"/>
      <c r="I50" s="126" t="s">
        <v>95</v>
      </c>
      <c r="J50" s="49"/>
      <c r="K50" s="49"/>
    </row>
    <row r="51" spans="1:11" ht="13" customHeight="1">
      <c r="A51" s="389">
        <v>19</v>
      </c>
      <c r="B51" s="534"/>
      <c r="C51" s="535"/>
      <c r="D51" s="536" t="s">
        <v>15</v>
      </c>
      <c r="E51" s="533"/>
      <c r="F51" s="512" t="str">
        <f>IF(E51="","",INDEX('1参加申込書'!B24:B97,MATCH(E51,'1参加申込書'!A24:A97)))</f>
        <v/>
      </c>
      <c r="G51" s="512" t="str">
        <f>IF(E51="","",INDEX('1参加申込書'!E24:E97,MATCH(E51,'1参加申込書'!A24:A97)))</f>
        <v/>
      </c>
      <c r="H51" s="537"/>
      <c r="I51" s="121" t="s">
        <v>94</v>
      </c>
      <c r="J51" s="48"/>
      <c r="K51" s="48"/>
    </row>
    <row r="52" spans="1:11" ht="13" customHeight="1">
      <c r="A52" s="377"/>
      <c r="B52" s="525"/>
      <c r="C52" s="527"/>
      <c r="D52" s="529"/>
      <c r="E52" s="523"/>
      <c r="F52" s="513"/>
      <c r="G52" s="513"/>
      <c r="H52" s="318"/>
      <c r="I52" s="126" t="s">
        <v>95</v>
      </c>
      <c r="J52" s="49"/>
      <c r="K52" s="49"/>
    </row>
    <row r="53" spans="1:11" ht="13" customHeight="1">
      <c r="A53" s="389">
        <v>20</v>
      </c>
      <c r="B53" s="534"/>
      <c r="C53" s="535"/>
      <c r="D53" s="536" t="s">
        <v>15</v>
      </c>
      <c r="E53" s="533"/>
      <c r="F53" s="512" t="str">
        <f>IF(E53="","",INDEX('1参加申込書'!B24:B97,MATCH(E53,'1参加申込書'!A24:A97)))</f>
        <v/>
      </c>
      <c r="G53" s="512" t="str">
        <f>IF(E53="","",INDEX('1参加申込書'!E24:E97,MATCH(E53,'1参加申込書'!A24:A97)))</f>
        <v/>
      </c>
      <c r="H53" s="537"/>
      <c r="I53" s="121" t="s">
        <v>94</v>
      </c>
      <c r="J53" s="48"/>
      <c r="K53" s="48"/>
    </row>
    <row r="54" spans="1:11" ht="13" customHeight="1">
      <c r="A54" s="377"/>
      <c r="B54" s="525"/>
      <c r="C54" s="527"/>
      <c r="D54" s="529"/>
      <c r="E54" s="523"/>
      <c r="F54" s="513"/>
      <c r="G54" s="513"/>
      <c r="H54" s="318"/>
      <c r="I54" s="126" t="s">
        <v>95</v>
      </c>
      <c r="J54" s="49"/>
      <c r="K54" s="49"/>
    </row>
    <row r="55" spans="1:11" ht="13" customHeight="1">
      <c r="A55" s="389">
        <v>21</v>
      </c>
      <c r="B55" s="534"/>
      <c r="C55" s="535"/>
      <c r="D55" s="536" t="s">
        <v>15</v>
      </c>
      <c r="E55" s="533"/>
      <c r="F55" s="512" t="str">
        <f>IF(E55="","",INDEX('1参加申込書'!B24:B97,MATCH(E55,'1参加申込書'!A24:A97)))</f>
        <v/>
      </c>
      <c r="G55" s="512" t="str">
        <f>IF(E55="","",INDEX('1参加申込書'!E24:E97,MATCH(E55,'1参加申込書'!A24:A97)))</f>
        <v/>
      </c>
      <c r="H55" s="537"/>
      <c r="I55" s="121" t="s">
        <v>94</v>
      </c>
      <c r="J55" s="48"/>
      <c r="K55" s="48"/>
    </row>
    <row r="56" spans="1:11" ht="13" customHeight="1">
      <c r="A56" s="377"/>
      <c r="B56" s="525"/>
      <c r="C56" s="527"/>
      <c r="D56" s="529"/>
      <c r="E56" s="523"/>
      <c r="F56" s="513"/>
      <c r="G56" s="513"/>
      <c r="H56" s="318"/>
      <c r="I56" s="126" t="s">
        <v>95</v>
      </c>
      <c r="J56" s="49"/>
      <c r="K56" s="49"/>
    </row>
    <row r="57" spans="1:11" ht="13" customHeight="1">
      <c r="A57" s="389">
        <v>22</v>
      </c>
      <c r="B57" s="534"/>
      <c r="C57" s="535"/>
      <c r="D57" s="536" t="s">
        <v>15</v>
      </c>
      <c r="E57" s="533"/>
      <c r="F57" s="512" t="str">
        <f>IF(E57="","",INDEX('1参加申込書'!B24:B97,MATCH(E57,'1参加申込書'!A24:A97)))</f>
        <v/>
      </c>
      <c r="G57" s="512" t="str">
        <f>IF(E57="","",INDEX('1参加申込書'!E24:E97,MATCH(E57,'1参加申込書'!A24:A97)))</f>
        <v/>
      </c>
      <c r="H57" s="537"/>
      <c r="I57" s="121" t="s">
        <v>94</v>
      </c>
      <c r="J57" s="48"/>
      <c r="K57" s="48"/>
    </row>
    <row r="58" spans="1:11" ht="13" customHeight="1">
      <c r="A58" s="377"/>
      <c r="B58" s="525"/>
      <c r="C58" s="527"/>
      <c r="D58" s="529"/>
      <c r="E58" s="523"/>
      <c r="F58" s="513"/>
      <c r="G58" s="513"/>
      <c r="H58" s="318"/>
      <c r="I58" s="126" t="s">
        <v>95</v>
      </c>
      <c r="J58" s="49"/>
      <c r="K58" s="49"/>
    </row>
    <row r="59" spans="1:11" ht="13" customHeight="1">
      <c r="A59" s="389">
        <v>23</v>
      </c>
      <c r="B59" s="534"/>
      <c r="C59" s="535"/>
      <c r="D59" s="536" t="s">
        <v>15</v>
      </c>
      <c r="E59" s="533"/>
      <c r="F59" s="512" t="str">
        <f>IF(E59="","",INDEX('1参加申込書'!B24:B97,MATCH(E59,'1参加申込書'!A24:A97)))</f>
        <v/>
      </c>
      <c r="G59" s="512" t="str">
        <f>IF(E59="","",INDEX('1参加申込書'!E24:E97,MATCH(E59,'1参加申込書'!A24:A97)))</f>
        <v/>
      </c>
      <c r="H59" s="537"/>
      <c r="I59" s="121" t="s">
        <v>94</v>
      </c>
      <c r="J59" s="48"/>
      <c r="K59" s="48"/>
    </row>
    <row r="60" spans="1:11" ht="13" customHeight="1">
      <c r="A60" s="377"/>
      <c r="B60" s="525"/>
      <c r="C60" s="527"/>
      <c r="D60" s="529"/>
      <c r="E60" s="523"/>
      <c r="F60" s="513"/>
      <c r="G60" s="513"/>
      <c r="H60" s="318"/>
      <c r="I60" s="126" t="s">
        <v>95</v>
      </c>
      <c r="J60" s="49"/>
      <c r="K60" s="49"/>
    </row>
    <row r="61" spans="1:11" ht="13" customHeight="1">
      <c r="A61" s="389">
        <v>24</v>
      </c>
      <c r="B61" s="534"/>
      <c r="C61" s="535"/>
      <c r="D61" s="536" t="s">
        <v>15</v>
      </c>
      <c r="E61" s="533"/>
      <c r="F61" s="512" t="str">
        <f>IF(E61="","",INDEX('1参加申込書'!B24:B97,MATCH(E61,'1参加申込書'!A24:A97)))</f>
        <v/>
      </c>
      <c r="G61" s="512" t="str">
        <f>IF(E61="","",INDEX('1参加申込書'!E24:E97,MATCH(E61,'1参加申込書'!A24:A97)))</f>
        <v/>
      </c>
      <c r="H61" s="537"/>
      <c r="I61" s="121" t="s">
        <v>94</v>
      </c>
      <c r="J61" s="48"/>
      <c r="K61" s="48"/>
    </row>
    <row r="62" spans="1:11" ht="13" customHeight="1">
      <c r="A62" s="377"/>
      <c r="B62" s="525"/>
      <c r="C62" s="527"/>
      <c r="D62" s="529"/>
      <c r="E62" s="523"/>
      <c r="F62" s="513"/>
      <c r="G62" s="513"/>
      <c r="H62" s="318"/>
      <c r="I62" s="126" t="s">
        <v>95</v>
      </c>
      <c r="J62" s="49"/>
      <c r="K62" s="49"/>
    </row>
    <row r="63" spans="1:11" ht="13" customHeight="1">
      <c r="A63" s="389">
        <v>25</v>
      </c>
      <c r="B63" s="534"/>
      <c r="C63" s="535"/>
      <c r="D63" s="536" t="s">
        <v>15</v>
      </c>
      <c r="E63" s="533"/>
      <c r="F63" s="512" t="str">
        <f>IF(E63="","",INDEX('1参加申込書'!B24:B97,MATCH(E63,'1参加申込書'!A24:A97)))</f>
        <v/>
      </c>
      <c r="G63" s="512" t="str">
        <f>IF(E63="","",INDEX('1参加申込書'!E24:E97,MATCH(E63,'1参加申込書'!A24:A97)))</f>
        <v/>
      </c>
      <c r="H63" s="537"/>
      <c r="I63" s="121" t="s">
        <v>94</v>
      </c>
      <c r="J63" s="48"/>
      <c r="K63" s="48"/>
    </row>
    <row r="64" spans="1:11" ht="13" customHeight="1">
      <c r="A64" s="377"/>
      <c r="B64" s="525"/>
      <c r="C64" s="527"/>
      <c r="D64" s="529"/>
      <c r="E64" s="523"/>
      <c r="F64" s="513"/>
      <c r="G64" s="513"/>
      <c r="H64" s="318"/>
      <c r="I64" s="126" t="s">
        <v>95</v>
      </c>
      <c r="J64" s="49"/>
      <c r="K64" s="49"/>
    </row>
    <row r="65" spans="1:11" ht="13" customHeight="1">
      <c r="A65" s="389">
        <v>26</v>
      </c>
      <c r="B65" s="534"/>
      <c r="C65" s="535"/>
      <c r="D65" s="536" t="s">
        <v>15</v>
      </c>
      <c r="E65" s="533"/>
      <c r="F65" s="512" t="str">
        <f>IF(E65="","",INDEX('1参加申込書'!B24:B97,MATCH(E65,'1参加申込書'!A24:A97)))</f>
        <v/>
      </c>
      <c r="G65" s="512" t="str">
        <f>IF(E65="","",INDEX('1参加申込書'!E24:E97,MATCH(E65,'1参加申込書'!A24:A97)))</f>
        <v/>
      </c>
      <c r="H65" s="537"/>
      <c r="I65" s="121" t="s">
        <v>94</v>
      </c>
      <c r="J65" s="48"/>
      <c r="K65" s="48"/>
    </row>
    <row r="66" spans="1:11" ht="13" customHeight="1">
      <c r="A66" s="377"/>
      <c r="B66" s="525"/>
      <c r="C66" s="527"/>
      <c r="D66" s="529"/>
      <c r="E66" s="523"/>
      <c r="F66" s="513"/>
      <c r="G66" s="513"/>
      <c r="H66" s="318"/>
      <c r="I66" s="126" t="s">
        <v>95</v>
      </c>
      <c r="J66" s="49"/>
      <c r="K66" s="49"/>
    </row>
    <row r="67" spans="1:11" ht="13" customHeight="1"/>
    <row r="68" spans="1:11" ht="13" customHeight="1"/>
    <row r="69" spans="1:11" ht="13" customHeight="1"/>
    <row r="70" spans="1:11" ht="13" customHeight="1"/>
    <row r="71" spans="1:11" ht="13" customHeight="1"/>
    <row r="72" spans="1:11" ht="13" customHeight="1"/>
    <row r="73" spans="1:11" ht="13" customHeight="1"/>
  </sheetData>
  <mergeCells count="22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 ref="H65:H66"/>
    <mergeCell ref="H59:H60"/>
    <mergeCell ref="H61:H62"/>
    <mergeCell ref="H63:H64"/>
    <mergeCell ref="G55:G56"/>
    <mergeCell ref="H53:H54"/>
    <mergeCell ref="H55:H56"/>
    <mergeCell ref="H57:H58"/>
    <mergeCell ref="F53:F54"/>
    <mergeCell ref="G57:G58"/>
    <mergeCell ref="G53:G54"/>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F19:F20"/>
    <mergeCell ref="F21:F22"/>
    <mergeCell ref="F23:F24"/>
    <mergeCell ref="F25:F26"/>
    <mergeCell ref="F27:F28"/>
    <mergeCell ref="F29:F30"/>
    <mergeCell ref="F31:F32"/>
    <mergeCell ref="F33:F34"/>
    <mergeCell ref="F35:F36"/>
    <mergeCell ref="B29:B30"/>
    <mergeCell ref="B31:B32"/>
    <mergeCell ref="B33:B34"/>
    <mergeCell ref="B35:B36"/>
    <mergeCell ref="C19:C20"/>
    <mergeCell ref="C21:C22"/>
    <mergeCell ref="C23:C24"/>
    <mergeCell ref="C25:C26"/>
    <mergeCell ref="C27:C28"/>
    <mergeCell ref="C29:C30"/>
    <mergeCell ref="C31:C32"/>
    <mergeCell ref="C33:C34"/>
    <mergeCell ref="C35:C36"/>
    <mergeCell ref="E19:E20"/>
    <mergeCell ref="E21:E22"/>
    <mergeCell ref="E23:E24"/>
    <mergeCell ref="E25:E26"/>
    <mergeCell ref="E27:E28"/>
    <mergeCell ref="E29:E30"/>
    <mergeCell ref="E31:E32"/>
    <mergeCell ref="E33:E34"/>
    <mergeCell ref="E35:E3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7:E18"/>
    <mergeCell ref="A17:A18"/>
    <mergeCell ref="B17:B18"/>
    <mergeCell ref="C17:C18"/>
    <mergeCell ref="D17:D18"/>
    <mergeCell ref="F17:F18"/>
    <mergeCell ref="G17:G18"/>
    <mergeCell ref="H17:H18"/>
    <mergeCell ref="F15:F16"/>
    <mergeCell ref="A15:A16"/>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1"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view="pageBreakPreview" topLeftCell="A13" zoomScaleNormal="100" zoomScaleSheetLayoutView="100" workbookViewId="0">
      <selection activeCell="B1" sqref="B1:M1"/>
    </sheetView>
  </sheetViews>
  <sheetFormatPr defaultColWidth="9" defaultRowHeight="13"/>
  <cols>
    <col min="1" max="1" width="3.6328125" style="1" customWidth="1"/>
    <col min="2" max="2" width="14.6328125" style="1" customWidth="1"/>
    <col min="3" max="4" width="5.6328125" style="1" customWidth="1"/>
    <col min="5" max="5" width="5.90625" style="1" customWidth="1"/>
    <col min="6" max="6" width="15.08984375" style="1" customWidth="1"/>
    <col min="7" max="7" width="4.6328125" style="1" customWidth="1"/>
    <col min="8" max="8" width="5.08984375" style="1" customWidth="1"/>
    <col min="9" max="9" width="26.6328125" style="1" customWidth="1"/>
    <col min="10" max="13" width="4.08984375" style="1" customWidth="1"/>
    <col min="14" max="16384" width="9" style="1"/>
  </cols>
  <sheetData>
    <row r="1" spans="1:20" ht="28" customHeight="1">
      <c r="B1" s="504" t="s">
        <v>141</v>
      </c>
      <c r="C1" s="504"/>
      <c r="D1" s="504"/>
      <c r="E1" s="504"/>
      <c r="F1" s="504"/>
      <c r="G1" s="504"/>
      <c r="H1" s="504"/>
      <c r="I1" s="504"/>
      <c r="J1" s="504"/>
      <c r="K1" s="504"/>
      <c r="L1" s="504"/>
      <c r="M1" s="504"/>
    </row>
    <row r="2" spans="1:20" ht="25" customHeight="1">
      <c r="D2" s="494" t="s">
        <v>11</v>
      </c>
      <c r="E2" s="494"/>
      <c r="F2" s="104" t="str">
        <f>'3シングルス参加申込書'!F2</f>
        <v>令和7年7 月１日</v>
      </c>
      <c r="G2" s="105" t="str">
        <f>'3シングルス参加申込書'!G2</f>
        <v>（火）　必着</v>
      </c>
      <c r="H2" s="128"/>
      <c r="I2" s="6"/>
      <c r="J2" s="6"/>
      <c r="K2" s="6"/>
      <c r="L2" s="6"/>
      <c r="M2" s="6"/>
      <c r="N2" s="5"/>
    </row>
    <row r="3" spans="1:20" ht="25" customHeight="1">
      <c r="B3" s="129" t="s">
        <v>57</v>
      </c>
      <c r="C3" s="130" t="s">
        <v>46</v>
      </c>
      <c r="D3" s="548">
        <f>'1参加申込書'!E3</f>
        <v>0</v>
      </c>
      <c r="E3" s="549"/>
      <c r="F3" s="493">
        <f>'1参加申込書'!I3</f>
        <v>0</v>
      </c>
      <c r="G3" s="493"/>
      <c r="H3" s="493"/>
      <c r="I3" s="493"/>
      <c r="J3" s="6"/>
      <c r="K3" s="6"/>
      <c r="L3" s="6"/>
      <c r="M3" s="6"/>
      <c r="N3" s="5"/>
    </row>
    <row r="4" spans="1:20" ht="25" customHeight="1">
      <c r="B4" s="129" t="s">
        <v>48</v>
      </c>
      <c r="C4" s="493">
        <f>'1参加申込書'!C5</f>
        <v>0</v>
      </c>
      <c r="D4" s="493"/>
      <c r="E4" s="493"/>
      <c r="F4" s="493"/>
      <c r="G4" s="554" t="s">
        <v>99</v>
      </c>
      <c r="H4" s="555"/>
      <c r="I4" s="131">
        <f>'1参加申込書'!N5</f>
        <v>0</v>
      </c>
      <c r="J4" s="6"/>
      <c r="K4" s="6"/>
      <c r="L4" s="6"/>
      <c r="M4" s="6"/>
      <c r="N4" s="5"/>
    </row>
    <row r="5" spans="1:20" s="113" customFormat="1" ht="20.149999999999999" customHeight="1">
      <c r="A5" s="111" t="s">
        <v>116</v>
      </c>
      <c r="C5" s="132"/>
      <c r="D5" s="133"/>
      <c r="E5" s="133"/>
      <c r="F5" s="133"/>
      <c r="G5" s="133"/>
      <c r="H5" s="133"/>
      <c r="I5" s="133"/>
      <c r="J5" s="1"/>
      <c r="K5" s="110"/>
      <c r="L5" s="110"/>
      <c r="M5" s="110"/>
    </row>
    <row r="6" spans="1:20" s="113" customFormat="1" ht="20.149999999999999" customHeight="1">
      <c r="A6" s="115" t="s">
        <v>103</v>
      </c>
      <c r="C6" s="134"/>
      <c r="D6" s="134"/>
      <c r="E6" s="134"/>
      <c r="F6" s="134"/>
      <c r="G6" s="134"/>
      <c r="H6" s="134"/>
      <c r="I6" s="134"/>
      <c r="J6" s="1"/>
      <c r="K6" s="110"/>
      <c r="L6" s="110"/>
      <c r="M6" s="110"/>
    </row>
    <row r="7" spans="1:20" s="113" customFormat="1" ht="20.149999999999999" customHeight="1">
      <c r="A7" s="113" t="s">
        <v>106</v>
      </c>
      <c r="C7" s="134"/>
      <c r="D7" s="134"/>
      <c r="E7" s="134"/>
      <c r="F7" s="134"/>
      <c r="G7" s="134"/>
      <c r="H7" s="134"/>
      <c r="I7" s="134"/>
      <c r="J7" s="1"/>
      <c r="K7" s="1"/>
      <c r="L7" s="1"/>
      <c r="M7" s="1"/>
    </row>
    <row r="8" spans="1:20" s="113" customFormat="1" ht="20.149999999999999" customHeight="1">
      <c r="A8" s="115" t="s">
        <v>112</v>
      </c>
      <c r="C8" s="134"/>
      <c r="D8" s="134"/>
      <c r="E8" s="134"/>
      <c r="F8" s="134"/>
      <c r="G8" s="134"/>
      <c r="H8" s="134"/>
      <c r="I8" s="134"/>
      <c r="J8" s="1"/>
      <c r="K8" s="1"/>
      <c r="L8" s="1"/>
      <c r="M8" s="1"/>
    </row>
    <row r="9" spans="1:20" ht="20.149999999999999" customHeight="1">
      <c r="A9" s="113" t="s">
        <v>101</v>
      </c>
      <c r="C9" s="108"/>
      <c r="E9" s="109"/>
      <c r="F9" s="109"/>
      <c r="G9" s="109"/>
      <c r="H9" s="109"/>
      <c r="I9" s="109"/>
    </row>
    <row r="10" spans="1:20" s="113" customFormat="1" ht="18.75" customHeight="1">
      <c r="B10" s="135" t="s">
        <v>40</v>
      </c>
      <c r="C10" s="135"/>
      <c r="D10" s="135"/>
      <c r="E10" s="135"/>
      <c r="F10" s="135"/>
      <c r="G10" s="136"/>
      <c r="H10" s="135"/>
      <c r="J10" s="254" t="s">
        <v>77</v>
      </c>
      <c r="K10" s="550"/>
      <c r="L10" s="550"/>
      <c r="M10" s="509"/>
      <c r="N10" s="137"/>
      <c r="O10" s="137"/>
      <c r="P10" s="137"/>
      <c r="Q10" s="137"/>
      <c r="R10" s="137"/>
      <c r="S10" s="137"/>
      <c r="T10" s="137"/>
    </row>
    <row r="11" spans="1:20" s="113" customFormat="1" ht="18.75" customHeight="1">
      <c r="C11" s="138"/>
      <c r="D11" s="138"/>
      <c r="E11" s="138"/>
      <c r="F11" s="138"/>
      <c r="G11" s="138"/>
      <c r="H11" s="138"/>
      <c r="I11" s="138"/>
      <c r="J11" s="551" t="s">
        <v>78</v>
      </c>
      <c r="K11" s="551"/>
      <c r="L11" s="551" t="s">
        <v>79</v>
      </c>
      <c r="M11" s="551"/>
      <c r="N11" s="137"/>
      <c r="O11" s="137"/>
      <c r="P11" s="137"/>
      <c r="Q11" s="137"/>
      <c r="R11" s="137"/>
      <c r="S11" s="137"/>
      <c r="T11" s="137"/>
    </row>
    <row r="12" spans="1:20" s="2" customFormat="1" ht="26.25" customHeight="1">
      <c r="A12" s="67" t="s">
        <v>109</v>
      </c>
      <c r="B12" s="44" t="s">
        <v>14</v>
      </c>
      <c r="C12" s="507" t="s">
        <v>12</v>
      </c>
      <c r="D12" s="508"/>
      <c r="E12" s="139" t="s">
        <v>98</v>
      </c>
      <c r="F12" s="44" t="s">
        <v>0</v>
      </c>
      <c r="G12" s="140" t="s">
        <v>4</v>
      </c>
      <c r="H12" s="141" t="s">
        <v>100</v>
      </c>
      <c r="I12" s="44" t="s">
        <v>13</v>
      </c>
      <c r="J12" s="67" t="s">
        <v>130</v>
      </c>
      <c r="K12" s="67" t="s">
        <v>132</v>
      </c>
      <c r="L12" s="67" t="s">
        <v>130</v>
      </c>
      <c r="M12" s="67" t="s">
        <v>132</v>
      </c>
    </row>
    <row r="13" spans="1:20" ht="18" customHeight="1">
      <c r="A13" s="542" t="s">
        <v>1</v>
      </c>
      <c r="B13" s="552" t="s">
        <v>8</v>
      </c>
      <c r="C13" s="556">
        <v>130</v>
      </c>
      <c r="D13" s="545" t="s">
        <v>15</v>
      </c>
      <c r="E13" s="154">
        <v>2</v>
      </c>
      <c r="F13" s="142" t="str">
        <f>'1　参加申込書 (記入例)'!B28</f>
        <v>福島　次郎</v>
      </c>
      <c r="G13" s="143">
        <f>'1　参加申込書 (記入例)'!E28</f>
        <v>70</v>
      </c>
      <c r="H13" s="512">
        <f>IF(G14="","",G13+G14)</f>
        <v>130</v>
      </c>
      <c r="I13" s="142" t="str">
        <f>'3シングルス参加申込書'!H13</f>
        <v>チームももたろう</v>
      </c>
      <c r="J13" s="122">
        <v>120</v>
      </c>
      <c r="K13" s="122">
        <v>100</v>
      </c>
      <c r="L13" s="122"/>
      <c r="M13" s="122"/>
    </row>
    <row r="14" spans="1:20" ht="18" customHeight="1">
      <c r="A14" s="543"/>
      <c r="B14" s="553"/>
      <c r="C14" s="557"/>
      <c r="D14" s="546"/>
      <c r="E14" s="145">
        <v>4</v>
      </c>
      <c r="F14" s="127" t="str">
        <f>'1　参加申込書 (記入例)'!B32</f>
        <v>福島　花子</v>
      </c>
      <c r="G14" s="144">
        <f>'1　参加申込書 (記入例)'!E32</f>
        <v>60</v>
      </c>
      <c r="H14" s="513"/>
      <c r="I14" s="127" t="str">
        <f>I13</f>
        <v>チームももたろう</v>
      </c>
      <c r="J14" s="155">
        <v>2</v>
      </c>
      <c r="K14" s="155">
        <v>8</v>
      </c>
      <c r="L14" s="155"/>
      <c r="M14" s="155"/>
    </row>
    <row r="15" spans="1:20" ht="18" customHeight="1">
      <c r="A15" s="203">
        <v>1</v>
      </c>
      <c r="B15" s="544"/>
      <c r="C15" s="547"/>
      <c r="D15" s="545" t="s">
        <v>15</v>
      </c>
      <c r="E15" s="148"/>
      <c r="F15" s="142" t="str">
        <f>IF(E15="","",INDEX('1参加申込書'!B24:B97,MATCH(E15,'1参加申込書'!A24:A97)))</f>
        <v/>
      </c>
      <c r="G15" s="142" t="str">
        <f>IF(E15="","",INDEX('1参加申込書'!E24:E97,MATCH(E15,'1参加申込書'!A24:A97)))</f>
        <v/>
      </c>
      <c r="H15" s="512" t="str">
        <f>IF(G16="","",G15+G16)</f>
        <v/>
      </c>
      <c r="I15" s="151"/>
      <c r="J15" s="50"/>
      <c r="K15" s="50"/>
      <c r="L15" s="50"/>
      <c r="M15" s="50"/>
    </row>
    <row r="16" spans="1:20" ht="18" customHeight="1">
      <c r="A16" s="203"/>
      <c r="B16" s="326"/>
      <c r="C16" s="527"/>
      <c r="D16" s="546"/>
      <c r="E16" s="149"/>
      <c r="F16" s="145" t="str">
        <f>IF(E16="","",INDEX('1参加申込書'!B24:B97,MATCH(E16,'1参加申込書'!A24:A97)))</f>
        <v/>
      </c>
      <c r="G16" s="146" t="str">
        <f>IF(E16="","",INDEX('1参加申込書'!E24:E97,MATCH(E16,'1参加申込書'!A24:A97)))</f>
        <v/>
      </c>
      <c r="H16" s="513"/>
      <c r="I16" s="66"/>
      <c r="J16" s="49"/>
      <c r="K16" s="49"/>
      <c r="L16" s="49"/>
      <c r="M16" s="49"/>
    </row>
    <row r="17" spans="1:13" ht="18" customHeight="1">
      <c r="A17" s="203">
        <v>2</v>
      </c>
      <c r="B17" s="544"/>
      <c r="C17" s="547"/>
      <c r="D17" s="545" t="s">
        <v>15</v>
      </c>
      <c r="E17" s="150"/>
      <c r="F17" s="142" t="str">
        <f>IF(E17="","",INDEX('1参加申込書'!B24:B97,MATCH(E17,'1参加申込書'!A24:A97)))</f>
        <v/>
      </c>
      <c r="G17" s="142" t="str">
        <f>IF(E17="","",INDEX('1参加申込書'!E24:E97,MATCH(E17,'1参加申込書'!A24:A97)))</f>
        <v/>
      </c>
      <c r="H17" s="512" t="str">
        <f>IF(G18="","",G17+G18)</f>
        <v/>
      </c>
      <c r="I17" s="151"/>
      <c r="J17" s="48"/>
      <c r="K17" s="48"/>
      <c r="L17" s="48"/>
      <c r="M17" s="48"/>
    </row>
    <row r="18" spans="1:13" ht="18" customHeight="1">
      <c r="A18" s="203"/>
      <c r="B18" s="326"/>
      <c r="C18" s="527"/>
      <c r="D18" s="546"/>
      <c r="E18" s="149"/>
      <c r="F18" s="145" t="str">
        <f>IF(E18="","",INDEX('1参加申込書'!B24:B97,MATCH(E18,'1参加申込書'!A24:A97)))</f>
        <v/>
      </c>
      <c r="G18" s="146" t="str">
        <f>IF(E18="","",INDEX('1参加申込書'!E24:E97,MATCH(E18,'1参加申込書'!A24:A97)))</f>
        <v/>
      </c>
      <c r="H18" s="513"/>
      <c r="I18" s="66"/>
      <c r="J18" s="49"/>
      <c r="K18" s="49"/>
      <c r="L18" s="49"/>
      <c r="M18" s="49"/>
    </row>
    <row r="19" spans="1:13" ht="18" customHeight="1">
      <c r="A19" s="203">
        <v>3</v>
      </c>
      <c r="B19" s="544"/>
      <c r="C19" s="547"/>
      <c r="D19" s="545" t="s">
        <v>15</v>
      </c>
      <c r="E19" s="150"/>
      <c r="F19" s="142" t="str">
        <f>IF(E19="","",INDEX('1参加申込書'!B24:B988,MATCH(E19,'1参加申込書'!A24:A988)))</f>
        <v/>
      </c>
      <c r="G19" s="142" t="str">
        <f>IF(E19="","",INDEX('1参加申込書'!E24:E988,MATCH(E19,'1参加申込書'!A24:A988)))</f>
        <v/>
      </c>
      <c r="H19" s="512" t="str">
        <f>IF(G20="","",G19+G20)</f>
        <v/>
      </c>
      <c r="I19" s="151"/>
      <c r="J19" s="48"/>
      <c r="K19" s="48"/>
      <c r="L19" s="48"/>
      <c r="M19" s="48"/>
    </row>
    <row r="20" spans="1:13" ht="18" customHeight="1">
      <c r="A20" s="203"/>
      <c r="B20" s="326"/>
      <c r="C20" s="527"/>
      <c r="D20" s="546"/>
      <c r="E20" s="149"/>
      <c r="F20" s="145" t="str">
        <f>IF(E20="","",INDEX('1参加申込書'!B24:B988,MATCH(E20,'1参加申込書'!A24:A988)))</f>
        <v/>
      </c>
      <c r="G20" s="146" t="str">
        <f>IF(E20="","",INDEX('1参加申込書'!E24:E988,MATCH(E20,'1参加申込書'!A24:A988)))</f>
        <v/>
      </c>
      <c r="H20" s="513"/>
      <c r="I20" s="66"/>
      <c r="J20" s="49"/>
      <c r="K20" s="49"/>
      <c r="L20" s="49"/>
      <c r="M20" s="49"/>
    </row>
    <row r="21" spans="1:13" ht="18" customHeight="1">
      <c r="A21" s="203">
        <v>4</v>
      </c>
      <c r="B21" s="544"/>
      <c r="C21" s="547"/>
      <c r="D21" s="545" t="s">
        <v>15</v>
      </c>
      <c r="E21" s="150"/>
      <c r="F21" s="142" t="str">
        <f>IF(E21="","",INDEX('1参加申込書'!B24:B97,MATCH(E21,'1参加申込書'!A24:A97)))</f>
        <v/>
      </c>
      <c r="G21" s="142" t="str">
        <f>IF(E21="","",INDEX('1参加申込書'!E24:E97,MATCH(E21,'1参加申込書'!A24:A97)))</f>
        <v/>
      </c>
      <c r="H21" s="512" t="str">
        <f>IF(G22="","",G21+G22)</f>
        <v/>
      </c>
      <c r="I21" s="151"/>
      <c r="J21" s="48"/>
      <c r="K21" s="48"/>
      <c r="L21" s="48"/>
      <c r="M21" s="48"/>
    </row>
    <row r="22" spans="1:13" ht="18" customHeight="1">
      <c r="A22" s="203"/>
      <c r="B22" s="326"/>
      <c r="C22" s="527"/>
      <c r="D22" s="546"/>
      <c r="E22" s="149"/>
      <c r="F22" s="145" t="str">
        <f>IF(E22="","",INDEX('1参加申込書'!B24:B97,MATCH(E22,'1参加申込書'!A24:A97)))</f>
        <v/>
      </c>
      <c r="G22" s="146" t="str">
        <f>IF(E22="","",INDEX('1参加申込書'!E24:E97,MATCH(E22,'1参加申込書'!A24:A97)))</f>
        <v/>
      </c>
      <c r="H22" s="513"/>
      <c r="I22" s="66"/>
      <c r="J22" s="49"/>
      <c r="K22" s="49"/>
      <c r="L22" s="49"/>
      <c r="M22" s="49"/>
    </row>
    <row r="23" spans="1:13" ht="18" customHeight="1">
      <c r="A23" s="203">
        <v>5</v>
      </c>
      <c r="B23" s="544"/>
      <c r="C23" s="547"/>
      <c r="D23" s="545" t="s">
        <v>15</v>
      </c>
      <c r="E23" s="150"/>
      <c r="F23" s="142" t="str">
        <f>IF(E23="","",INDEX('1参加申込書'!B24:B97,MATCH(E23,'1参加申込書'!A24:A97)))</f>
        <v/>
      </c>
      <c r="G23" s="142" t="str">
        <f>IF(E23="","",INDEX('1参加申込書'!E24:E97,MATCH(E23,'1参加申込書'!A24:A97)))</f>
        <v/>
      </c>
      <c r="H23" s="512" t="str">
        <f>IF(G24="","",G23+G24)</f>
        <v/>
      </c>
      <c r="I23" s="151"/>
      <c r="J23" s="48"/>
      <c r="K23" s="48"/>
      <c r="L23" s="48"/>
      <c r="M23" s="48"/>
    </row>
    <row r="24" spans="1:13" ht="18" customHeight="1">
      <c r="A24" s="203"/>
      <c r="B24" s="326"/>
      <c r="C24" s="527"/>
      <c r="D24" s="546"/>
      <c r="E24" s="149"/>
      <c r="F24" s="145" t="str">
        <f>IF(E24="","",INDEX('1参加申込書'!B24:B97,MATCH(E24,'1参加申込書'!A24:A97)))</f>
        <v/>
      </c>
      <c r="G24" s="146" t="str">
        <f>IF(E24="","",INDEX('1参加申込書'!E24:E97,MATCH(E24,'1参加申込書'!A24:A97)))</f>
        <v/>
      </c>
      <c r="H24" s="513"/>
      <c r="I24" s="66"/>
      <c r="J24" s="49"/>
      <c r="K24" s="49"/>
      <c r="L24" s="49"/>
      <c r="M24" s="49"/>
    </row>
    <row r="25" spans="1:13" ht="18" customHeight="1">
      <c r="A25" s="203">
        <v>6</v>
      </c>
      <c r="B25" s="544"/>
      <c r="C25" s="547"/>
      <c r="D25" s="545" t="s">
        <v>15</v>
      </c>
      <c r="E25" s="150"/>
      <c r="F25" s="142" t="str">
        <f>IF(E25="","",INDEX('1参加申込書'!B24:B97,MATCH(E25,'1参加申込書'!A24:A97)))</f>
        <v/>
      </c>
      <c r="G25" s="142" t="str">
        <f>IF(E25="","",INDEX('1参加申込書'!E24:E97,MATCH(E25,'1参加申込書'!A24:A97)))</f>
        <v/>
      </c>
      <c r="H25" s="512" t="str">
        <f t="shared" ref="H25:H45" si="0">IF(G26="","",G25+G26)</f>
        <v/>
      </c>
      <c r="I25" s="151"/>
      <c r="J25" s="48"/>
      <c r="K25" s="48"/>
      <c r="L25" s="48"/>
      <c r="M25" s="48"/>
    </row>
    <row r="26" spans="1:13" ht="18" customHeight="1">
      <c r="A26" s="203"/>
      <c r="B26" s="326"/>
      <c r="C26" s="527"/>
      <c r="D26" s="546"/>
      <c r="E26" s="149"/>
      <c r="F26" s="145" t="str">
        <f>IF(E26="","",INDEX('1参加申込書'!B24:B97,MATCH(E26,'1参加申込書'!A24:A97)))</f>
        <v/>
      </c>
      <c r="G26" s="146" t="str">
        <f>IF(E26="","",INDEX('1参加申込書'!E24:E97,MATCH(E26,'1参加申込書'!A24:A97)))</f>
        <v/>
      </c>
      <c r="H26" s="513"/>
      <c r="I26" s="66"/>
      <c r="J26" s="49"/>
      <c r="K26" s="49"/>
      <c r="L26" s="49"/>
      <c r="M26" s="49"/>
    </row>
    <row r="27" spans="1:13" ht="18" customHeight="1">
      <c r="A27" s="203">
        <v>7</v>
      </c>
      <c r="B27" s="544"/>
      <c r="C27" s="547"/>
      <c r="D27" s="545" t="s">
        <v>15</v>
      </c>
      <c r="E27" s="150"/>
      <c r="F27" s="142" t="str">
        <f>IF(E27="","",INDEX('1参加申込書'!B24:B97,MATCH(E27,'1参加申込書'!A24:A97)))</f>
        <v/>
      </c>
      <c r="G27" s="142" t="str">
        <f>IF(E27="","",INDEX('1参加申込書'!E24:E97,MATCH(E27,'1参加申込書'!A24:A97)))</f>
        <v/>
      </c>
      <c r="H27" s="512" t="str">
        <f t="shared" si="0"/>
        <v/>
      </c>
      <c r="I27" s="151"/>
      <c r="J27" s="48"/>
      <c r="K27" s="48"/>
      <c r="L27" s="48"/>
      <c r="M27" s="48"/>
    </row>
    <row r="28" spans="1:13" ht="18" customHeight="1">
      <c r="A28" s="203"/>
      <c r="B28" s="326"/>
      <c r="C28" s="527"/>
      <c r="D28" s="546"/>
      <c r="E28" s="149"/>
      <c r="F28" s="145" t="str">
        <f>IF(E28="","",INDEX('1参加申込書'!B24:B97,MATCH(E28,'1参加申込書'!A24:A97)))</f>
        <v/>
      </c>
      <c r="G28" s="146" t="str">
        <f>IF(E28="","",INDEX('1参加申込書'!E24:E97,MATCH(E28,'1参加申込書'!A24:A97)))</f>
        <v/>
      </c>
      <c r="H28" s="513"/>
      <c r="I28" s="66"/>
      <c r="J28" s="49"/>
      <c r="K28" s="49"/>
      <c r="L28" s="49"/>
      <c r="M28" s="49"/>
    </row>
    <row r="29" spans="1:13" ht="18" customHeight="1">
      <c r="A29" s="203">
        <v>8</v>
      </c>
      <c r="B29" s="544"/>
      <c r="C29" s="547"/>
      <c r="D29" s="545" t="s">
        <v>15</v>
      </c>
      <c r="E29" s="150"/>
      <c r="F29" s="142" t="str">
        <f>IF(E29="","",INDEX('1参加申込書'!B24:B97,MATCH(E29,'1参加申込書'!A24:A97)))</f>
        <v/>
      </c>
      <c r="G29" s="142" t="str">
        <f>IF(E29="","",INDEX('1参加申込書'!E24:E97,MATCH(E29,'1参加申込書'!A24:A97)))</f>
        <v/>
      </c>
      <c r="H29" s="512" t="str">
        <f t="shared" si="0"/>
        <v/>
      </c>
      <c r="I29" s="151"/>
      <c r="J29" s="48"/>
      <c r="K29" s="48"/>
      <c r="L29" s="48"/>
      <c r="M29" s="48"/>
    </row>
    <row r="30" spans="1:13" ht="18" customHeight="1">
      <c r="A30" s="203"/>
      <c r="B30" s="326"/>
      <c r="C30" s="527"/>
      <c r="D30" s="546"/>
      <c r="E30" s="149"/>
      <c r="F30" s="145" t="str">
        <f>IF(E30="","",INDEX('1参加申込書'!B24:B97,MATCH(E30,'1参加申込書'!A24:A97)))</f>
        <v/>
      </c>
      <c r="G30" s="146" t="str">
        <f>IF(E30="","",INDEX('1参加申込書'!E24:E97,MATCH(E30,'1参加申込書'!A24:A97)))</f>
        <v/>
      </c>
      <c r="H30" s="513"/>
      <c r="I30" s="66"/>
      <c r="J30" s="49"/>
      <c r="K30" s="49"/>
      <c r="L30" s="49"/>
      <c r="M30" s="49"/>
    </row>
    <row r="31" spans="1:13" ht="18" customHeight="1">
      <c r="A31" s="203">
        <v>9</v>
      </c>
      <c r="B31" s="544"/>
      <c r="C31" s="547"/>
      <c r="D31" s="545" t="s">
        <v>15</v>
      </c>
      <c r="E31" s="150"/>
      <c r="F31" s="142" t="str">
        <f>IF(E31="","",INDEX('1参加申込書'!B24:B97,MATCH(E31,'1参加申込書'!A24:A97)))</f>
        <v/>
      </c>
      <c r="G31" s="142" t="str">
        <f>IF(E31="","",INDEX('1参加申込書'!E24:E97,MATCH(E31,'1参加申込書'!A24:A97)))</f>
        <v/>
      </c>
      <c r="H31" s="512" t="str">
        <f t="shared" si="0"/>
        <v/>
      </c>
      <c r="I31" s="151"/>
      <c r="J31" s="48"/>
      <c r="K31" s="48"/>
      <c r="L31" s="48"/>
      <c r="M31" s="48"/>
    </row>
    <row r="32" spans="1:13" ht="18" customHeight="1">
      <c r="A32" s="203"/>
      <c r="B32" s="326"/>
      <c r="C32" s="527"/>
      <c r="D32" s="546"/>
      <c r="E32" s="149"/>
      <c r="F32" s="145" t="str">
        <f>IF(E32="","",INDEX('1参加申込書'!B24:B97,MATCH(E32,'1参加申込書'!A24:A97)))</f>
        <v/>
      </c>
      <c r="G32" s="146" t="str">
        <f>IF(E32="","",INDEX('1参加申込書'!E24:E97,MATCH(E32,'1参加申込書'!A24:A97)))</f>
        <v/>
      </c>
      <c r="H32" s="513"/>
      <c r="I32" s="66"/>
      <c r="J32" s="49"/>
      <c r="K32" s="49"/>
      <c r="L32" s="49"/>
      <c r="M32" s="49"/>
    </row>
    <row r="33" spans="1:13" ht="18" customHeight="1">
      <c r="A33" s="203">
        <v>10</v>
      </c>
      <c r="B33" s="544"/>
      <c r="C33" s="547"/>
      <c r="D33" s="545" t="s">
        <v>15</v>
      </c>
      <c r="E33" s="150"/>
      <c r="F33" s="142" t="str">
        <f>IF(E33="","",INDEX('1参加申込書'!B24:B97,MATCH(E33,'1参加申込書'!A24:A97)))</f>
        <v/>
      </c>
      <c r="G33" s="142" t="str">
        <f>IF(E33="","",INDEX('1参加申込書'!E24:E97,MATCH(E33,'1参加申込書'!A24:A97)))</f>
        <v/>
      </c>
      <c r="H33" s="512" t="str">
        <f t="shared" si="0"/>
        <v/>
      </c>
      <c r="I33" s="151"/>
      <c r="J33" s="48"/>
      <c r="K33" s="48"/>
      <c r="L33" s="48"/>
      <c r="M33" s="48"/>
    </row>
    <row r="34" spans="1:13" ht="18" customHeight="1">
      <c r="A34" s="203"/>
      <c r="B34" s="326"/>
      <c r="C34" s="527"/>
      <c r="D34" s="546"/>
      <c r="E34" s="149"/>
      <c r="F34" s="145" t="str">
        <f>IF(E34="","",INDEX('1参加申込書'!B24:B97,MATCH(E34,'1参加申込書'!A24:A97)))</f>
        <v/>
      </c>
      <c r="G34" s="146" t="str">
        <f>IF(E34="","",INDEX('1参加申込書'!E24:E97,MATCH(E34,'1参加申込書'!A24:A97)))</f>
        <v/>
      </c>
      <c r="H34" s="513"/>
      <c r="I34" s="66"/>
      <c r="J34" s="49"/>
      <c r="K34" s="49"/>
      <c r="L34" s="49"/>
      <c r="M34" s="49"/>
    </row>
    <row r="35" spans="1:13" ht="18" customHeight="1">
      <c r="A35" s="203">
        <v>11</v>
      </c>
      <c r="B35" s="544"/>
      <c r="C35" s="547"/>
      <c r="D35" s="545" t="s">
        <v>15</v>
      </c>
      <c r="E35" s="150"/>
      <c r="F35" s="142" t="str">
        <f>IF(E35="","",INDEX('1参加申込書'!B24:B97,MATCH(E35,'1参加申込書'!A24:A97)))</f>
        <v/>
      </c>
      <c r="G35" s="142" t="str">
        <f>IF(E35="","",INDEX('1参加申込書'!E24:E97,MATCH(E35,'1参加申込書'!A24:A97)))</f>
        <v/>
      </c>
      <c r="H35" s="512" t="str">
        <f t="shared" si="0"/>
        <v/>
      </c>
      <c r="I35" s="151"/>
      <c r="J35" s="48"/>
      <c r="K35" s="48"/>
      <c r="L35" s="48"/>
      <c r="M35" s="48"/>
    </row>
    <row r="36" spans="1:13" ht="18" customHeight="1">
      <c r="A36" s="203"/>
      <c r="B36" s="326"/>
      <c r="C36" s="527"/>
      <c r="D36" s="546"/>
      <c r="E36" s="149"/>
      <c r="F36" s="145" t="str">
        <f>IF(E36="","",INDEX('1参加申込書'!B24:B97,MATCH(E36,'1参加申込書'!A24:A97)))</f>
        <v/>
      </c>
      <c r="G36" s="146" t="str">
        <f>IF(E36="","",INDEX('1参加申込書'!E24:E97,MATCH(E36,'1参加申込書'!A24:A97)))</f>
        <v/>
      </c>
      <c r="H36" s="513"/>
      <c r="I36" s="65"/>
      <c r="J36" s="49"/>
      <c r="K36" s="49"/>
      <c r="L36" s="49"/>
      <c r="M36" s="49"/>
    </row>
    <row r="37" spans="1:13" ht="18" customHeight="1">
      <c r="A37" s="203">
        <v>12</v>
      </c>
      <c r="B37" s="544"/>
      <c r="C37" s="547"/>
      <c r="D37" s="545" t="s">
        <v>15</v>
      </c>
      <c r="E37" s="150"/>
      <c r="F37" s="142" t="str">
        <f>IF(E37="","",INDEX('1参加申込書'!B24:B97,MATCH(E37,'1参加申込書'!A24:A97)))</f>
        <v/>
      </c>
      <c r="G37" s="142" t="str">
        <f>IF(E37="","",INDEX('1参加申込書'!E24:E97,MATCH(E37,'1参加申込書'!A24:A97)))</f>
        <v/>
      </c>
      <c r="H37" s="512" t="str">
        <f t="shared" si="0"/>
        <v/>
      </c>
      <c r="I37" s="151"/>
      <c r="J37" s="48"/>
      <c r="K37" s="48"/>
      <c r="L37" s="48"/>
      <c r="M37" s="48"/>
    </row>
    <row r="38" spans="1:13" ht="18" customHeight="1">
      <c r="A38" s="203"/>
      <c r="B38" s="326"/>
      <c r="C38" s="527"/>
      <c r="D38" s="546"/>
      <c r="E38" s="149"/>
      <c r="F38" s="145" t="str">
        <f>IF(E38="","",INDEX('1参加申込書'!B24:B97,MATCH(E38,'1参加申込書'!A24:A97)))</f>
        <v/>
      </c>
      <c r="G38" s="146" t="str">
        <f>IF(E38="","",INDEX('1参加申込書'!E24:E97,MATCH(E38,'1参加申込書'!A24:A97)))</f>
        <v/>
      </c>
      <c r="H38" s="513"/>
      <c r="I38" s="65"/>
      <c r="J38" s="49"/>
      <c r="K38" s="49"/>
      <c r="L38" s="49"/>
      <c r="M38" s="49"/>
    </row>
    <row r="39" spans="1:13" ht="18" customHeight="1">
      <c r="A39" s="203">
        <v>13</v>
      </c>
      <c r="B39" s="544"/>
      <c r="C39" s="547"/>
      <c r="D39" s="545" t="s">
        <v>15</v>
      </c>
      <c r="E39" s="150"/>
      <c r="F39" s="142" t="str">
        <f>IF(E39="","",INDEX('1参加申込書'!B24:B97,MATCH(E39,'1参加申込書'!A24:A97)))</f>
        <v/>
      </c>
      <c r="G39" s="142" t="str">
        <f>IF(E39="","",INDEX('1参加申込書'!E24:E97,MATCH(E39,'1参加申込書'!A24:A97)))</f>
        <v/>
      </c>
      <c r="H39" s="512" t="str">
        <f t="shared" si="0"/>
        <v/>
      </c>
      <c r="I39" s="151"/>
      <c r="J39" s="48"/>
      <c r="K39" s="48"/>
      <c r="L39" s="48"/>
      <c r="M39" s="48"/>
    </row>
    <row r="40" spans="1:13" ht="18" customHeight="1">
      <c r="A40" s="203"/>
      <c r="B40" s="326"/>
      <c r="C40" s="527"/>
      <c r="D40" s="546"/>
      <c r="E40" s="149"/>
      <c r="F40" s="145" t="str">
        <f>IF(E40="","",INDEX('1参加申込書'!B24:B97,MATCH(E40,'1参加申込書'!A24:A97)))</f>
        <v/>
      </c>
      <c r="G40" s="146" t="str">
        <f>IF(E40="","",INDEX('1参加申込書'!E24:E97,MATCH(E40,'1参加申込書'!A24:A97)))</f>
        <v/>
      </c>
      <c r="H40" s="513"/>
      <c r="I40" s="65"/>
      <c r="J40" s="49"/>
      <c r="K40" s="49"/>
      <c r="L40" s="49"/>
      <c r="M40" s="49"/>
    </row>
    <row r="41" spans="1:13" ht="18" customHeight="1">
      <c r="A41" s="203">
        <v>14</v>
      </c>
      <c r="B41" s="544"/>
      <c r="C41" s="547"/>
      <c r="D41" s="545" t="s">
        <v>15</v>
      </c>
      <c r="E41" s="150"/>
      <c r="F41" s="142" t="str">
        <f>IF(E41="","",INDEX('1参加申込書'!B24:B97,MATCH(E41,'1参加申込書'!A24:A97)))</f>
        <v/>
      </c>
      <c r="G41" s="142" t="str">
        <f>IF(E41="","",INDEX('1参加申込書'!E24:E97,MATCH(E41,'1参加申込書'!A24:A97)))</f>
        <v/>
      </c>
      <c r="H41" s="512" t="str">
        <f t="shared" si="0"/>
        <v/>
      </c>
      <c r="I41" s="151"/>
      <c r="J41" s="48"/>
      <c r="K41" s="48"/>
      <c r="L41" s="48"/>
      <c r="M41" s="48"/>
    </row>
    <row r="42" spans="1:13" ht="18" customHeight="1">
      <c r="A42" s="203"/>
      <c r="B42" s="326"/>
      <c r="C42" s="527"/>
      <c r="D42" s="546"/>
      <c r="E42" s="149"/>
      <c r="F42" s="145" t="str">
        <f>IF(E42="","",INDEX('1参加申込書'!B24:B97,MATCH(E42,'1参加申込書'!A24:A97)))</f>
        <v/>
      </c>
      <c r="G42" s="146" t="str">
        <f>IF(E42="","",INDEX('1参加申込書'!E24:E97,MATCH(E42,'1参加申込書'!A24:A97)))</f>
        <v/>
      </c>
      <c r="H42" s="513"/>
      <c r="I42" s="65"/>
      <c r="J42" s="49"/>
      <c r="K42" s="49"/>
      <c r="L42" s="49"/>
      <c r="M42" s="49"/>
    </row>
    <row r="43" spans="1:13" ht="18" customHeight="1">
      <c r="A43" s="203">
        <v>15</v>
      </c>
      <c r="B43" s="544"/>
      <c r="C43" s="547"/>
      <c r="D43" s="545" t="s">
        <v>15</v>
      </c>
      <c r="E43" s="150"/>
      <c r="F43" s="142" t="str">
        <f>IF(E43="","",INDEX('1参加申込書'!B24:B97,MATCH(E43,'1参加申込書'!A24:A97)))</f>
        <v/>
      </c>
      <c r="G43" s="142" t="str">
        <f>IF(E43="","",INDEX('1参加申込書'!E24:E97,MATCH(E43,'1参加申込書'!A24:A97)))</f>
        <v/>
      </c>
      <c r="H43" s="512" t="str">
        <f t="shared" si="0"/>
        <v/>
      </c>
      <c r="I43" s="151"/>
      <c r="J43" s="48"/>
      <c r="K43" s="48"/>
      <c r="L43" s="48"/>
      <c r="M43" s="48"/>
    </row>
    <row r="44" spans="1:13" ht="18" customHeight="1">
      <c r="A44" s="203"/>
      <c r="B44" s="326"/>
      <c r="C44" s="527"/>
      <c r="D44" s="546"/>
      <c r="E44" s="149"/>
      <c r="F44" s="145" t="str">
        <f>IF(E44="","",INDEX('1参加申込書'!B24:B97,MATCH(E44,'1参加申込書'!A24:A97)))</f>
        <v/>
      </c>
      <c r="G44" s="146" t="str">
        <f>IF(E44="","",INDEX('1参加申込書'!E24:E97,MATCH(E44,'1参加申込書'!A24:A97)))</f>
        <v/>
      </c>
      <c r="H44" s="513"/>
      <c r="I44" s="65"/>
      <c r="J44" s="49"/>
      <c r="K44" s="49"/>
      <c r="L44" s="49"/>
      <c r="M44" s="49"/>
    </row>
    <row r="45" spans="1:13" ht="18" customHeight="1">
      <c r="A45" s="203">
        <v>16</v>
      </c>
      <c r="B45" s="544"/>
      <c r="C45" s="547"/>
      <c r="D45" s="545" t="s">
        <v>15</v>
      </c>
      <c r="E45" s="150"/>
      <c r="F45" s="142" t="str">
        <f>IF(E45="","",INDEX('1参加申込書'!B24:B97,MATCH(E45,'1参加申込書'!A24:A97)))</f>
        <v/>
      </c>
      <c r="G45" s="142" t="str">
        <f>IF(E45="","",INDEX('1参加申込書'!E24:E97,MATCH(E45,'1参加申込書'!A24:A97)))</f>
        <v/>
      </c>
      <c r="H45" s="512" t="str">
        <f t="shared" si="0"/>
        <v/>
      </c>
      <c r="I45" s="151"/>
      <c r="J45" s="48"/>
      <c r="K45" s="48"/>
      <c r="L45" s="48"/>
      <c r="M45" s="48"/>
    </row>
    <row r="46" spans="1:13" ht="18" customHeight="1">
      <c r="A46" s="203"/>
      <c r="B46" s="326"/>
      <c r="C46" s="527"/>
      <c r="D46" s="546"/>
      <c r="E46" s="149"/>
      <c r="F46" s="145" t="str">
        <f>IF(E46="","",INDEX('1参加申込書'!B24:B97,MATCH(E46,'1参加申込書'!A24:A97)))</f>
        <v/>
      </c>
      <c r="G46" s="146" t="str">
        <f>IF(E46="","",INDEX('1参加申込書'!E24:E97,MATCH(E46,'1参加申込書'!A24:A97)))</f>
        <v/>
      </c>
      <c r="H46" s="513"/>
      <c r="I46" s="65"/>
      <c r="J46" s="49"/>
      <c r="K46" s="49"/>
      <c r="L46" s="49"/>
      <c r="M46" s="49"/>
    </row>
    <row r="47" spans="1:13" ht="29.25" customHeight="1"/>
    <row r="48" spans="1:13" ht="18.75" customHeight="1"/>
    <row r="49" spans="1:1" ht="18.75" customHeight="1">
      <c r="A49" s="147"/>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H37:H38"/>
    <mergeCell ref="H39:H40"/>
    <mergeCell ref="H41:H42"/>
    <mergeCell ref="H43:H44"/>
    <mergeCell ref="H45:H46"/>
    <mergeCell ref="H35:H36"/>
    <mergeCell ref="D35:D36"/>
    <mergeCell ref="H31:H32"/>
    <mergeCell ref="H33:H34"/>
    <mergeCell ref="D33:D34"/>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G4:H4"/>
    <mergeCell ref="H19:H20"/>
    <mergeCell ref="H21:H22"/>
    <mergeCell ref="C12:D12"/>
    <mergeCell ref="C15:C16"/>
    <mergeCell ref="D13:D14"/>
    <mergeCell ref="C13:C14"/>
    <mergeCell ref="H13:H14"/>
    <mergeCell ref="C21:C22"/>
    <mergeCell ref="D17:D18"/>
    <mergeCell ref="D21:D22"/>
    <mergeCell ref="C19:C20"/>
    <mergeCell ref="C17:C18"/>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A21:A22"/>
    <mergeCell ref="A27:A28"/>
    <mergeCell ref="B23:B24"/>
    <mergeCell ref="B25:B26"/>
    <mergeCell ref="A25:A26"/>
    <mergeCell ref="A23:A24"/>
    <mergeCell ref="D45:D46"/>
    <mergeCell ref="A41:A42"/>
    <mergeCell ref="B41:B42"/>
    <mergeCell ref="D41:D42"/>
    <mergeCell ref="C41:C42"/>
    <mergeCell ref="C45:C46"/>
    <mergeCell ref="C43:C44"/>
    <mergeCell ref="D43:D44"/>
    <mergeCell ref="A43:A44"/>
    <mergeCell ref="B43:B44"/>
    <mergeCell ref="A33:A34"/>
    <mergeCell ref="B33:B34"/>
    <mergeCell ref="B27:B28"/>
    <mergeCell ref="A29:A30"/>
    <mergeCell ref="A45:A46"/>
    <mergeCell ref="B45:B46"/>
    <mergeCell ref="A31:A32"/>
    <mergeCell ref="B31:B32"/>
    <mergeCell ref="B29:B30"/>
    <mergeCell ref="D39:D40"/>
    <mergeCell ref="A37:A38"/>
    <mergeCell ref="B37:B38"/>
    <mergeCell ref="A35:A36"/>
    <mergeCell ref="B35:B36"/>
    <mergeCell ref="D37:D38"/>
    <mergeCell ref="A39:A40"/>
    <mergeCell ref="B39:B40"/>
    <mergeCell ref="C37:C38"/>
    <mergeCell ref="C39:C40"/>
    <mergeCell ref="C35:C36"/>
    <mergeCell ref="A19:A20"/>
    <mergeCell ref="A17:A18"/>
    <mergeCell ref="A13:A14"/>
    <mergeCell ref="A15:A16"/>
    <mergeCell ref="B15:B16"/>
    <mergeCell ref="B17:B18"/>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4" orientation="portrait" blackAndWhite="1"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参加申込書 (記入例)</vt:lpstr>
      <vt:lpstr>1参加申込書</vt:lpstr>
      <vt:lpstr>2団体戦参加申込書</vt:lpstr>
      <vt:lpstr>3シングルス参加申込書</vt:lpstr>
      <vt:lpstr>4ダブルス参加申込書</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伝 半澤</cp:lastModifiedBy>
  <cp:lastPrinted>2025-01-27T09:10:29Z</cp:lastPrinted>
  <dcterms:created xsi:type="dcterms:W3CDTF">2004-04-23T12:21:45Z</dcterms:created>
  <dcterms:modified xsi:type="dcterms:W3CDTF">2025-05-19T17:38:57Z</dcterms:modified>
</cp:coreProperties>
</file>